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ristoph\Documents\Sync\Homepage\christoph\homepage\jura\vorbereitung\vorbereitung_downloads\"/>
    </mc:Choice>
  </mc:AlternateContent>
  <xr:revisionPtr revIDLastSave="0" documentId="13_ncr:1_{6C9EADC6-9468-455F-A6A8-CF25960C4876}" xr6:coauthVersionLast="47" xr6:coauthVersionMax="47" xr10:uidLastSave="{00000000-0000-0000-0000-000000000000}"/>
  <bookViews>
    <workbookView xWindow="-120" yWindow="-120" windowWidth="29040" windowHeight="17640" activeTab="1" xr2:uid="{4D9E9F30-28F7-4B6E-A77F-AECEDD4030F1}"/>
  </bookViews>
  <sheets>
    <sheet name="Zivilrecht" sheetId="1" r:id="rId1"/>
    <sheet name="Öffentliches Recht" sheetId="3" r:id="rId2"/>
    <sheet name="Strafrecht" sheetId="5" r:id="rId3"/>
    <sheet name="ZR_Berechnungen" sheetId="2" r:id="rId4"/>
    <sheet name="ÖR_Berechnungen" sheetId="4" r:id="rId5"/>
    <sheet name="SR_Berechnungen" sheetId="6" r:id="rId6"/>
  </sheets>
  <definedNames>
    <definedName name="_xlnm.Print_Area" localSheetId="1">'Öffentliches Recht'!$A$1:$D$84</definedName>
    <definedName name="_xlnm.Print_Area" localSheetId="2">Strafrecht!$A$1:$D$84</definedName>
    <definedName name="_xlnm.Print_Area" localSheetId="0">Zivilrecht!$A$1:$D$84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69" i="5" l="1"/>
  <c r="C74" i="5"/>
  <c r="C78" i="5"/>
  <c r="C81" i="5"/>
  <c r="C42" i="5"/>
  <c r="C15" i="5"/>
  <c r="B70" i="6"/>
  <c r="B71" i="6"/>
  <c r="B72" i="6"/>
  <c r="B73" i="6"/>
  <c r="B74" i="6"/>
  <c r="C75" i="6" s="1"/>
  <c r="C75" i="5" s="1"/>
  <c r="B75" i="6"/>
  <c r="C76" i="6" s="1"/>
  <c r="C76" i="5" s="1"/>
  <c r="B76" i="6"/>
  <c r="B77" i="6"/>
  <c r="B78" i="6"/>
  <c r="C79" i="6" s="1"/>
  <c r="C79" i="5" s="1"/>
  <c r="B79" i="6"/>
  <c r="B80" i="6"/>
  <c r="B81" i="6"/>
  <c r="B82" i="6"/>
  <c r="B83" i="6"/>
  <c r="B84" i="6"/>
  <c r="B69" i="6"/>
  <c r="C70" i="6" s="1"/>
  <c r="C70" i="5" s="1"/>
  <c r="B43" i="6"/>
  <c r="B44" i="6"/>
  <c r="C47" i="6" s="1"/>
  <c r="C47" i="5" s="1"/>
  <c r="B45" i="6"/>
  <c r="B46" i="6"/>
  <c r="B47" i="6"/>
  <c r="B48" i="6"/>
  <c r="C49" i="6" s="1"/>
  <c r="C49" i="5" s="1"/>
  <c r="B49" i="6"/>
  <c r="B50" i="6"/>
  <c r="C53" i="6" s="1"/>
  <c r="C53" i="5" s="1"/>
  <c r="B51" i="6"/>
  <c r="B52" i="6"/>
  <c r="B53" i="6"/>
  <c r="B54" i="6"/>
  <c r="B55" i="6"/>
  <c r="B56" i="6"/>
  <c r="B42" i="6"/>
  <c r="C43" i="6" s="1"/>
  <c r="C43" i="5" s="1"/>
  <c r="B16" i="6"/>
  <c r="B17" i="6"/>
  <c r="B18" i="6"/>
  <c r="C19" i="6" s="1"/>
  <c r="C19" i="5" s="1"/>
  <c r="B19" i="6"/>
  <c r="B20" i="6"/>
  <c r="B21" i="6"/>
  <c r="B22" i="6"/>
  <c r="B23" i="6"/>
  <c r="B24" i="6"/>
  <c r="B25" i="6"/>
  <c r="B26" i="6"/>
  <c r="B27" i="6"/>
  <c r="B28" i="6"/>
  <c r="B29" i="6"/>
  <c r="B15" i="6"/>
  <c r="C46" i="6"/>
  <c r="C46" i="5" s="1"/>
  <c r="A40" i="6"/>
  <c r="A39" i="6"/>
  <c r="B40" i="6" s="1"/>
  <c r="E58" i="5"/>
  <c r="E57" i="5"/>
  <c r="E56" i="5"/>
  <c r="A6" i="5"/>
  <c r="A5" i="5"/>
  <c r="A4" i="5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15" i="4"/>
  <c r="B42" i="4"/>
  <c r="B43" i="4"/>
  <c r="B44" i="4"/>
  <c r="B45" i="4"/>
  <c r="B46" i="4"/>
  <c r="B47" i="4"/>
  <c r="B48" i="4"/>
  <c r="C57" i="4" s="1"/>
  <c r="C57" i="3" s="1"/>
  <c r="B49" i="4"/>
  <c r="B50" i="4"/>
  <c r="B51" i="4"/>
  <c r="C58" i="4" s="1"/>
  <c r="C58" i="3" s="1"/>
  <c r="B52" i="4"/>
  <c r="B53" i="4"/>
  <c r="B54" i="4"/>
  <c r="B55" i="4"/>
  <c r="B56" i="4"/>
  <c r="C59" i="4" s="1"/>
  <c r="C59" i="3" s="1"/>
  <c r="B69" i="4"/>
  <c r="C72" i="4" s="1"/>
  <c r="C72" i="3" s="1"/>
  <c r="B70" i="4"/>
  <c r="B71" i="4"/>
  <c r="B72" i="4"/>
  <c r="B73" i="4"/>
  <c r="B74" i="4"/>
  <c r="B75" i="4"/>
  <c r="B76" i="4"/>
  <c r="B77" i="4"/>
  <c r="B78" i="4"/>
  <c r="C79" i="4" s="1"/>
  <c r="C79" i="3" s="1"/>
  <c r="B79" i="4"/>
  <c r="B80" i="4"/>
  <c r="B81" i="4"/>
  <c r="B82" i="4"/>
  <c r="B83" i="4"/>
  <c r="B84" i="4"/>
  <c r="C55" i="4"/>
  <c r="C55" i="3" s="1"/>
  <c r="C69" i="3"/>
  <c r="C74" i="3"/>
  <c r="C78" i="3"/>
  <c r="C81" i="3"/>
  <c r="C42" i="3"/>
  <c r="C15" i="3"/>
  <c r="C76" i="4"/>
  <c r="C76" i="3" s="1"/>
  <c r="C75" i="4"/>
  <c r="C75" i="3" s="1"/>
  <c r="C54" i="4"/>
  <c r="C54" i="3" s="1"/>
  <c r="C47" i="4"/>
  <c r="C47" i="3" s="1"/>
  <c r="C46" i="4"/>
  <c r="C46" i="3" s="1"/>
  <c r="A40" i="4"/>
  <c r="A39" i="4"/>
  <c r="B40" i="4" s="1"/>
  <c r="E58" i="3"/>
  <c r="E57" i="3"/>
  <c r="E56" i="3"/>
  <c r="A6" i="3"/>
  <c r="A5" i="3"/>
  <c r="A4" i="3"/>
  <c r="C42" i="1"/>
  <c r="B56" i="2"/>
  <c r="B55" i="2"/>
  <c r="B54" i="2"/>
  <c r="B53" i="2"/>
  <c r="C59" i="2" s="1"/>
  <c r="C59" i="1" s="1"/>
  <c r="B52" i="2"/>
  <c r="B51" i="2"/>
  <c r="B50" i="2"/>
  <c r="C58" i="2" s="1"/>
  <c r="C58" i="1" s="1"/>
  <c r="B49" i="2"/>
  <c r="B48" i="2"/>
  <c r="B47" i="2"/>
  <c r="C57" i="2" s="1"/>
  <c r="C57" i="1" s="1"/>
  <c r="B46" i="2"/>
  <c r="C55" i="2" s="1"/>
  <c r="C55" i="1" s="1"/>
  <c r="B45" i="2"/>
  <c r="C54" i="2" s="1"/>
  <c r="C54" i="1" s="1"/>
  <c r="B44" i="2"/>
  <c r="B43" i="2"/>
  <c r="C46" i="2" s="1"/>
  <c r="C46" i="1" s="1"/>
  <c r="B42" i="2"/>
  <c r="C56" i="2" s="1"/>
  <c r="C56" i="1" s="1"/>
  <c r="A40" i="2"/>
  <c r="A39" i="2"/>
  <c r="A6" i="1"/>
  <c r="A5" i="1"/>
  <c r="A4" i="1"/>
  <c r="B81" i="2"/>
  <c r="B80" i="2"/>
  <c r="B79" i="2"/>
  <c r="B78" i="2"/>
  <c r="B77" i="2"/>
  <c r="B73" i="2"/>
  <c r="B76" i="2"/>
  <c r="B75" i="2"/>
  <c r="B74" i="2"/>
  <c r="B72" i="2"/>
  <c r="B71" i="2"/>
  <c r="B70" i="2"/>
  <c r="B69" i="2"/>
  <c r="C15" i="1"/>
  <c r="B29" i="2"/>
  <c r="B16" i="2"/>
  <c r="C17" i="2" s="1"/>
  <c r="C17" i="1" s="1"/>
  <c r="B17" i="2"/>
  <c r="B18" i="2"/>
  <c r="B19" i="2"/>
  <c r="B20" i="2"/>
  <c r="B21" i="2"/>
  <c r="B22" i="2"/>
  <c r="B23" i="2"/>
  <c r="B24" i="2"/>
  <c r="B25" i="2"/>
  <c r="B26" i="2"/>
  <c r="B27" i="2"/>
  <c r="B28" i="2"/>
  <c r="B15" i="2"/>
  <c r="C16" i="2" s="1"/>
  <c r="C16" i="1" s="1"/>
  <c r="B84" i="2"/>
  <c r="B83" i="2"/>
  <c r="B82" i="2"/>
  <c r="E56" i="1"/>
  <c r="E57" i="1"/>
  <c r="C78" i="1"/>
  <c r="C81" i="1"/>
  <c r="C69" i="1"/>
  <c r="E58" i="1"/>
  <c r="C84" i="6" l="1"/>
  <c r="C84" i="5" s="1"/>
  <c r="C58" i="6"/>
  <c r="C58" i="5" s="1"/>
  <c r="C45" i="6"/>
  <c r="C45" i="5" s="1"/>
  <c r="C56" i="6"/>
  <c r="C56" i="5" s="1"/>
  <c r="C27" i="6"/>
  <c r="C27" i="5" s="1"/>
  <c r="C26" i="6"/>
  <c r="C26" i="5" s="1"/>
  <c r="C18" i="6"/>
  <c r="C18" i="5" s="1"/>
  <c r="C20" i="6"/>
  <c r="C20" i="5" s="1"/>
  <c r="C82" i="6"/>
  <c r="C82" i="5" s="1"/>
  <c r="C72" i="6"/>
  <c r="C72" i="5" s="1"/>
  <c r="C55" i="6"/>
  <c r="C55" i="5" s="1"/>
  <c r="C31" i="6"/>
  <c r="C31" i="5" s="1"/>
  <c r="C23" i="6"/>
  <c r="C23" i="5" s="1"/>
  <c r="C32" i="6"/>
  <c r="C32" i="5" s="1"/>
  <c r="C28" i="6"/>
  <c r="C28" i="5" s="1"/>
  <c r="C57" i="6"/>
  <c r="C57" i="5" s="1"/>
  <c r="C59" i="6"/>
  <c r="C59" i="5" s="1"/>
  <c r="C51" i="6"/>
  <c r="C51" i="5" s="1"/>
  <c r="C22" i="6"/>
  <c r="C22" i="5" s="1"/>
  <c r="C44" i="6"/>
  <c r="C44" i="5" s="1"/>
  <c r="C48" i="6"/>
  <c r="C48" i="5" s="1"/>
  <c r="C52" i="6"/>
  <c r="C52" i="5" s="1"/>
  <c r="C71" i="6"/>
  <c r="C71" i="5" s="1"/>
  <c r="C80" i="6"/>
  <c r="C80" i="5" s="1"/>
  <c r="C77" i="6"/>
  <c r="C77" i="5" s="1"/>
  <c r="C24" i="6"/>
  <c r="C24" i="5" s="1"/>
  <c r="C50" i="6"/>
  <c r="C50" i="5" s="1"/>
  <c r="C54" i="6"/>
  <c r="C54" i="5" s="1"/>
  <c r="C73" i="6"/>
  <c r="C73" i="5" s="1"/>
  <c r="C16" i="6"/>
  <c r="C16" i="5" s="1"/>
  <c r="C17" i="6"/>
  <c r="C17" i="5" s="1"/>
  <c r="C21" i="6"/>
  <c r="C21" i="5" s="1"/>
  <c r="C25" i="6"/>
  <c r="C25" i="5" s="1"/>
  <c r="C29" i="6"/>
  <c r="C29" i="5" s="1"/>
  <c r="C83" i="6"/>
  <c r="C83" i="5" s="1"/>
  <c r="C30" i="6"/>
  <c r="C30" i="5" s="1"/>
  <c r="C84" i="4"/>
  <c r="C84" i="3" s="1"/>
  <c r="C53" i="4"/>
  <c r="C53" i="3" s="1"/>
  <c r="C49" i="4"/>
  <c r="C49" i="3" s="1"/>
  <c r="C30" i="4"/>
  <c r="C30" i="3" s="1"/>
  <c r="C27" i="4"/>
  <c r="C27" i="3" s="1"/>
  <c r="C26" i="4"/>
  <c r="C26" i="3" s="1"/>
  <c r="C22" i="4"/>
  <c r="C22" i="3" s="1"/>
  <c r="C20" i="4"/>
  <c r="C20" i="3" s="1"/>
  <c r="C23" i="4"/>
  <c r="C23" i="3" s="1"/>
  <c r="C28" i="4"/>
  <c r="C28" i="3" s="1"/>
  <c r="C32" i="4"/>
  <c r="C32" i="3" s="1"/>
  <c r="C31" i="4"/>
  <c r="C31" i="3" s="1"/>
  <c r="C19" i="4"/>
  <c r="C19" i="3" s="1"/>
  <c r="C44" i="2"/>
  <c r="C44" i="1" s="1"/>
  <c r="C49" i="2"/>
  <c r="C49" i="1" s="1"/>
  <c r="C47" i="2"/>
  <c r="C47" i="1" s="1"/>
  <c r="C53" i="2"/>
  <c r="C53" i="1" s="1"/>
  <c r="C45" i="2"/>
  <c r="C45" i="1" s="1"/>
  <c r="C50" i="2"/>
  <c r="C50" i="1" s="1"/>
  <c r="C52" i="2"/>
  <c r="C52" i="1" s="1"/>
  <c r="C18" i="4"/>
  <c r="C18" i="3" s="1"/>
  <c r="C82" i="4"/>
  <c r="C82" i="3" s="1"/>
  <c r="C77" i="4"/>
  <c r="C77" i="3" s="1"/>
  <c r="C70" i="4"/>
  <c r="C70" i="3" s="1"/>
  <c r="C51" i="4"/>
  <c r="C51" i="3" s="1"/>
  <c r="C45" i="4"/>
  <c r="C45" i="3" s="1"/>
  <c r="C16" i="4"/>
  <c r="C16" i="3" s="1"/>
  <c r="C44" i="4"/>
  <c r="C44" i="3" s="1"/>
  <c r="C48" i="4"/>
  <c r="C48" i="3" s="1"/>
  <c r="C52" i="4"/>
  <c r="C52" i="3" s="1"/>
  <c r="C56" i="4"/>
  <c r="C56" i="3" s="1"/>
  <c r="C71" i="4"/>
  <c r="C71" i="3" s="1"/>
  <c r="C80" i="4"/>
  <c r="C80" i="3" s="1"/>
  <c r="C50" i="4"/>
  <c r="C50" i="3" s="1"/>
  <c r="C73" i="4"/>
  <c r="C73" i="3" s="1"/>
  <c r="C24" i="4"/>
  <c r="C24" i="3" s="1"/>
  <c r="C17" i="4"/>
  <c r="C17" i="3" s="1"/>
  <c r="C21" i="4"/>
  <c r="C21" i="3" s="1"/>
  <c r="C25" i="4"/>
  <c r="C25" i="3" s="1"/>
  <c r="C29" i="4"/>
  <c r="C29" i="3" s="1"/>
  <c r="C83" i="4"/>
  <c r="C83" i="3" s="1"/>
  <c r="C43" i="4"/>
  <c r="C43" i="3" s="1"/>
  <c r="C43" i="2"/>
  <c r="C43" i="1" s="1"/>
  <c r="C51" i="2"/>
  <c r="C51" i="1" s="1"/>
  <c r="C48" i="2"/>
  <c r="C48" i="1" s="1"/>
  <c r="B40" i="2"/>
  <c r="C20" i="2"/>
  <c r="C20" i="1" s="1"/>
  <c r="C76" i="2"/>
  <c r="C76" i="1" s="1"/>
  <c r="C23" i="2"/>
  <c r="C23" i="1" s="1"/>
  <c r="C27" i="2"/>
  <c r="C27" i="1" s="1"/>
  <c r="C31" i="2"/>
  <c r="C31" i="1" s="1"/>
  <c r="C83" i="2"/>
  <c r="C83" i="1" s="1"/>
  <c r="C84" i="2"/>
  <c r="C84" i="1" s="1"/>
  <c r="C80" i="2"/>
  <c r="C80" i="1" s="1"/>
  <c r="C73" i="2"/>
  <c r="C73" i="1" s="1"/>
  <c r="C82" i="2"/>
  <c r="C82" i="1" s="1"/>
  <c r="C77" i="2"/>
  <c r="C77" i="1" s="1"/>
  <c r="C71" i="2"/>
  <c r="C71" i="1" s="1"/>
  <c r="C72" i="2"/>
  <c r="C72" i="1" s="1"/>
  <c r="C30" i="2"/>
  <c r="C30" i="1" s="1"/>
  <c r="C32" i="2"/>
  <c r="C32" i="1" s="1"/>
  <c r="C29" i="2"/>
  <c r="C29" i="1" s="1"/>
  <c r="C28" i="2"/>
  <c r="C28" i="1" s="1"/>
  <c r="C26" i="2"/>
  <c r="C26" i="1" s="1"/>
  <c r="C24" i="2"/>
  <c r="C24" i="1" s="1"/>
  <c r="C18" i="2"/>
  <c r="C18" i="1" s="1"/>
  <c r="C21" i="2"/>
  <c r="C21" i="1" s="1"/>
  <c r="C25" i="2"/>
  <c r="C25" i="1" s="1"/>
  <c r="C19" i="2"/>
  <c r="C19" i="1" s="1"/>
  <c r="C22" i="2"/>
  <c r="C22" i="1" s="1"/>
  <c r="C75" i="2"/>
  <c r="C75" i="1" s="1"/>
  <c r="C79" i="2"/>
  <c r="C79" i="1" s="1"/>
  <c r="C70" i="2"/>
  <c r="C70" i="1" s="1"/>
  <c r="C74" i="1"/>
</calcChain>
</file>

<file path=xl/sharedStrings.xml><?xml version="1.0" encoding="utf-8"?>
<sst xmlns="http://schemas.openxmlformats.org/spreadsheetml/2006/main" count="261" uniqueCount="65">
  <si>
    <t>Woche</t>
  </si>
  <si>
    <t>Einheit</t>
  </si>
  <si>
    <t>Wiederholung</t>
  </si>
  <si>
    <t>Neuer Inhalt</t>
  </si>
  <si>
    <t/>
  </si>
  <si>
    <t xml:space="preserve"> </t>
  </si>
  <si>
    <t>Datum</t>
  </si>
  <si>
    <t>Prüfungsvorbereitung in 16 Einheiten</t>
  </si>
  <si>
    <t>Dieses Blatt wird automatisch berechnet!</t>
  </si>
  <si>
    <t>In die Spalte "Datum" das gewünschte Datum und in die Spalte "Neuer Inhalt" den gewünschten Inhalt eintragen.</t>
  </si>
  <si>
    <t>Die Wiederholung wird automatisch berechnet. In den Einheiten 5, 9, 12, 14, 15 und 16 wird nur wiederholt.</t>
  </si>
  <si>
    <t>Die Wiederholung wird automatisch berechnet. In den letzten drei Einheiten wird nur wiederholt.</t>
  </si>
  <si>
    <t>Prüfungsvorbereitung im Zivilrecht</t>
  </si>
  <si>
    <t>2. Prüfungsvorbereitung in der Vorlesungszeit</t>
  </si>
  <si>
    <t>1. Prüfungsvorbereitung in der Vorlesungszeit</t>
  </si>
  <si>
    <t>Es gibt hier drei Pläne:</t>
  </si>
  <si>
    <t>Diesen Plan nur verwenden, wenn der Plan zur Vorbereitung in der Vorlesungszeit 2x benutzt werden soll!</t>
  </si>
  <si>
    <t>Sofern der Plan zur Prüfungsvorbereitung in der Vorlesungszeit 2x verwendet werden soll, den unteren Plan zusätzlich verwenden!</t>
  </si>
  <si>
    <t>BGB AT</t>
  </si>
  <si>
    <t>Schuldrecht AT</t>
  </si>
  <si>
    <t>Vertragsrecht</t>
  </si>
  <si>
    <t>Bereicherungsrecht</t>
  </si>
  <si>
    <t>Deliktsrecht</t>
  </si>
  <si>
    <t>Gesellschaftsrecht</t>
  </si>
  <si>
    <t>Mobiliarsachenrecht</t>
  </si>
  <si>
    <t>Immobiliarsachenrecht</t>
  </si>
  <si>
    <t>ZPO I</t>
  </si>
  <si>
    <t>ZPO II</t>
  </si>
  <si>
    <t>Erbrecht</t>
  </si>
  <si>
    <t>Familienrecht</t>
  </si>
  <si>
    <t>Arbeitsrecht</t>
  </si>
  <si>
    <t>Internationales Privatrecht</t>
  </si>
  <si>
    <t>Handelsrecht</t>
  </si>
  <si>
    <t>BGB AT + Schuldrecht AT</t>
  </si>
  <si>
    <t>Bereichungsrecht</t>
  </si>
  <si>
    <t>Handels- + Gesellschaftsrecht</t>
  </si>
  <si>
    <t>Sachenrecht</t>
  </si>
  <si>
    <t>ZPO I + II</t>
  </si>
  <si>
    <t>Familien- + Erbrecht</t>
  </si>
  <si>
    <t>Grundrechte</t>
  </si>
  <si>
    <t>Völkerrecht</t>
  </si>
  <si>
    <t>Staatshaftungsrecht</t>
  </si>
  <si>
    <t>Kommunalrecht</t>
  </si>
  <si>
    <t>Baurecht</t>
  </si>
  <si>
    <t>Staatsorganisationsrecht</t>
  </si>
  <si>
    <t>Europarecht</t>
  </si>
  <si>
    <t>Polizei- und Versammlungsrecht</t>
  </si>
  <si>
    <t>Verwaltungsrecht AT</t>
  </si>
  <si>
    <t>Kommunal- + Staatshaftungsrecht</t>
  </si>
  <si>
    <t>Prüfungsvorbereitung im Öffentlichen Recht</t>
  </si>
  <si>
    <t>Prüfungsvorbereitung im Strafrecht</t>
  </si>
  <si>
    <t>StPO</t>
  </si>
  <si>
    <t>Strafrecht AT</t>
  </si>
  <si>
    <t>Höchstpersönliche Rechtsgüter</t>
  </si>
  <si>
    <t>Vermögensdelikte</t>
  </si>
  <si>
    <t>Sonstige Delikte</t>
  </si>
  <si>
    <t>1. Prüfungsvorbereitung in der Vorlesungszeit (Zivilrecht)</t>
  </si>
  <si>
    <t>2. Prüfungsvorbereitung in der Vorlesungszeit (Zivilrecht)</t>
  </si>
  <si>
    <t>Prüfungsvorbereitung in 16 Einheiten (kurz vor der Prüfung) (Zivilrecht)</t>
  </si>
  <si>
    <t>1. Prüfungsvorbereitung in der Vorlesungszeit (Öffentliches Recht)</t>
  </si>
  <si>
    <t>2. Prüfungsvorbereitung in der Vorlesungszeit (Öffentliches Recht)</t>
  </si>
  <si>
    <t>Prüfungsvorbereitung in 16 Einheiten (kurz vor der Prüfung) (Öffentliches Recht)</t>
  </si>
  <si>
    <t>1. Prüfungsvorbereitung in der Vorlesungszeit (Strafrecht)</t>
  </si>
  <si>
    <t>2. Prüfungsvorbereitung in der Vorlesungszeit (Strafrecht)</t>
  </si>
  <si>
    <t>Prüfungsvorbereitung in 16 Einheiten (kurz vor der Prüfung) (Strafrecht)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</si>
</sst>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d\,\ dd/mm/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</fills>
  <borders count="3">
    <border>
      <left/>
      <right/>
      <top/>
      <bottom/>
      <diagonal/>
    </border>
    <border diagonalUp="1" diagonalDown="1">
      <left/>
      <right/>
      <top/>
      <bottom/>
      <diagonal style="thin">
        <color auto="1"/>
      </diagonal>
    </border>
    <border>
      <left/>
      <right/>
      <top/>
      <bottom style="thick">
        <color theme="4" tint="0.499984740745262"/>
      </bottom>
      <diagonal/>
    </border>
  </borders>
  <cellStyleXfs count="4">
    <xf numFmtId="0" fontId="0" fillId="0" borderId="0"/>
    <xf numFmtId="0" fontId="3" fillId="0" borderId="0" applyNumberFormat="0" applyFill="0" applyBorder="0" applyAlignment="0" applyProtection="0"/>
    <xf numFmtId="0" fontId="4" fillId="0" borderId="2" applyNumberFormat="0" applyFill="0" applyAlignment="0" applyProtection="0"/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2" borderId="0" xfId="0" applyFill="1" applyAlignment="1">
      <alignment horizontal="center"/>
    </xf>
    <xf numFmtId="0" fontId="3" fillId="0" borderId="0" xfId="1"/>
    <xf numFmtId="0" fontId="4" fillId="0" borderId="2" xfId="2"/>
    <xf numFmtId="164" fontId="0" fillId="0" borderId="0" xfId="0" applyNumberFormat="1" applyAlignment="1">
      <alignment horizontal="center"/>
    </xf>
    <xf numFmtId="0" fontId="5" fillId="0" borderId="0" xfId="0" applyFont="1"/>
    <xf numFmtId="0" fontId="6" fillId="0" borderId="0" xfId="2" applyFont="1" applyBorder="1"/>
    <xf numFmtId="0" fontId="7" fillId="0" borderId="0" xfId="2" applyFont="1" applyBorder="1"/>
    <xf numFmtId="0" fontId="8" fillId="0" borderId="0" xfId="0" applyFont="1"/>
    <xf numFmtId="0" fontId="9" fillId="0" borderId="0" xfId="3"/>
    <xf numFmtId="0" fontId="0" fillId="0" borderId="0" xfId="0" applyAlignment="1">
      <alignment horizontal="left" vertical="center" indent="1"/>
    </xf>
  </cellXfs>
  <cellStyles count="4">
    <cellStyle name="Link" xfId="3" builtinId="8"/>
    <cellStyle name="Standard" xfId="0" builtinId="0"/>
    <cellStyle name="Überschrift" xfId="1" builtinId="15"/>
    <cellStyle name="Überschrift 2" xfId="2" builtinId="17"/>
  </cellStyles>
  <dxfs count="42"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164" formatCode="ddd\,\ dd/mm/"/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4592E91-2566-4F4A-9F16-F2AD8AE29FBE}" name="Tabelle1" displayName="Tabelle1" ref="A14:D32" totalsRowShown="0">
  <autoFilter ref="A14:D32" xr:uid="{84592E91-2566-4F4A-9F16-F2AD8AE29FBE}"/>
  <tableColumns count="4">
    <tableColumn id="3" xr3:uid="{7FEB67E5-E970-433D-B1D9-85E9C5A53DA1}" name="Datum" dataDxfId="41"/>
    <tableColumn id="1" xr3:uid="{7D1655EA-F630-4F07-ADCF-8927D4ED15C2}" name="Woche" dataDxfId="40"/>
    <tableColumn id="6" xr3:uid="{A9D562E9-7668-4FD0-855C-B0DC4A60102C}" name="Wiederholung" dataDxfId="39">
      <calculatedColumnFormula>IF(ZR_Berechnungen!C15="","",ZR_Berechnungen!C15)</calculatedColumnFormula>
    </tableColumn>
    <tableColumn id="4" xr3:uid="{0E346A23-5A6A-4694-A714-04F1A8A0C36F}" name="Neuer Inhalt" dataDxfId="3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FA551AD3-8DBB-4E01-9155-33DDE888C93D}" name="Tabelle2" displayName="Tabelle2" ref="A68:D84" totalsRowShown="0" headerRowDxfId="37" dataDxfId="36">
  <autoFilter ref="A68:D84" xr:uid="{FA551AD3-8DBB-4E01-9155-33DDE888C93D}"/>
  <tableColumns count="4">
    <tableColumn id="4" xr3:uid="{2B5BD4A1-7795-4457-A3E4-2233FA251801}" name="Datum" dataDxfId="35"/>
    <tableColumn id="1" xr3:uid="{E3807D05-E5B3-40DB-9D06-6B7099FA086A}" name="Einheit" dataDxfId="34"/>
    <tableColumn id="2" xr3:uid="{A8D6D3F9-E40A-49AA-9BD9-211BDDFFF471}" name="Wiederholung" dataDxfId="33">
      <calculatedColumnFormula>ZR_Berechnungen!C69</calculatedColumnFormula>
    </tableColumn>
    <tableColumn id="3" xr3:uid="{69EF9A93-8DD6-4C0E-93C7-F9DAE9910743}" name="Neuer Inhalt" dataDxfId="3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A63F711-BCAF-43F3-AB50-049B99F1DC92}" name="Tabelle14" displayName="Tabelle14" ref="A41:D59" totalsRowShown="0">
  <autoFilter ref="A41:D59" xr:uid="{9A63F711-BCAF-43F3-AB50-049B99F1DC92}"/>
  <tableColumns count="4">
    <tableColumn id="3" xr3:uid="{56C71FDA-7682-43B2-9DFF-A3D92D2FD26B}" name="Datum" dataDxfId="31"/>
    <tableColumn id="1" xr3:uid="{671DC78C-C49B-4287-9A8B-BE81524E0E60}" name="Woche" dataDxfId="30"/>
    <tableColumn id="6" xr3:uid="{0B4DC4B7-FE3B-46F7-B50C-04325BB0F4C1}" name="Wiederholung" dataDxfId="29">
      <calculatedColumnFormula>IF(ZR_Berechnungen!C42="","",ZR_Berechnungen!C42)</calculatedColumnFormula>
    </tableColumn>
    <tableColumn id="4" xr3:uid="{61389D00-9AA1-42CA-85F3-1F51AC93399D}" name="Neuer Inhalt" dataDxfId="28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C4E1BEBD-6765-402C-9F49-D7DC2D5C0760}" name="Tabelle15" displayName="Tabelle15" ref="A14:D32" totalsRowShown="0">
  <autoFilter ref="A14:D32" xr:uid="{84592E91-2566-4F4A-9F16-F2AD8AE29FBE}"/>
  <tableColumns count="4">
    <tableColumn id="3" xr3:uid="{3DF57CBC-3B20-4E76-9D49-9B9F1183B256}" name="Datum" dataDxfId="27"/>
    <tableColumn id="1" xr3:uid="{F9224286-676D-4B6C-9916-5272051C230F}" name="Woche" dataDxfId="26"/>
    <tableColumn id="6" xr3:uid="{8B7C6A30-C8FE-479F-ACE1-E381FFBC2304}" name="Wiederholung" dataDxfId="25">
      <calculatedColumnFormula>IF(ÖR_Berechnungen!C15="","",ÖR_Berechnungen!C15)</calculatedColumnFormula>
    </tableColumn>
    <tableColumn id="4" xr3:uid="{A25C6DDB-94D9-452B-AEC6-A15CD30A8C00}" name="Neuer Inhalt" dataDxfId="24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C5AB903A-7862-47A4-8951-02791DAEE65C}" name="Tabelle26" displayName="Tabelle26" ref="A68:D84" totalsRowShown="0" headerRowDxfId="23" dataDxfId="22">
  <autoFilter ref="A68:D84" xr:uid="{FA551AD3-8DBB-4E01-9155-33DDE888C93D}"/>
  <tableColumns count="4">
    <tableColumn id="4" xr3:uid="{281BCB89-0F2F-4405-AA8E-AB5BEEA2950C}" name="Datum" dataDxfId="21"/>
    <tableColumn id="1" xr3:uid="{C89F17D7-377B-48F4-B597-8306CAFCF6A9}" name="Einheit" dataDxfId="20"/>
    <tableColumn id="2" xr3:uid="{EBB08828-9CFE-4EAC-BED4-BF78F7C7B751}" name="Wiederholung" dataDxfId="19">
      <calculatedColumnFormula>ÖR_Berechnungen!C69</calculatedColumnFormula>
    </tableColumn>
    <tableColumn id="3" xr3:uid="{0A8337EC-5C11-4253-8B46-5AC29B3269B4}" name="Neuer Inhalt" dataDxfId="18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64B2A68B-72F2-4B49-95BF-3634293A7CA3}" name="Tabelle147" displayName="Tabelle147" ref="A41:D59" totalsRowShown="0">
  <autoFilter ref="A41:D59" xr:uid="{9A63F711-BCAF-43F3-AB50-049B99F1DC92}"/>
  <tableColumns count="4">
    <tableColumn id="3" xr3:uid="{2CDA6BD2-A367-4478-B6B6-DBB7CA549D4B}" name="Datum" dataDxfId="17"/>
    <tableColumn id="1" xr3:uid="{4BED56BA-373F-43CA-8F51-C8EEE09F81E8}" name="Woche" dataDxfId="16"/>
    <tableColumn id="6" xr3:uid="{3F2B0D32-924E-4F60-81A0-B36DAA19321A}" name="Wiederholung" dataDxfId="15">
      <calculatedColumnFormula>IF(ÖR_Berechnungen!C42="","",ÖR_Berechnungen!C42)</calculatedColumnFormula>
    </tableColumn>
    <tableColumn id="4" xr3:uid="{CCC019F0-6710-4E12-BE4F-3FFC51C36D39}" name="Neuer Inhalt" dataDxfId="14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C98F52B-8241-4204-A9A0-B854DFA8F9D1}" name="Tabelle158" displayName="Tabelle158" ref="A14:D32" totalsRowShown="0">
  <autoFilter ref="A14:D32" xr:uid="{84592E91-2566-4F4A-9F16-F2AD8AE29FBE}"/>
  <tableColumns count="4">
    <tableColumn id="3" xr3:uid="{8BD85FCE-D46C-47AA-9397-CF2027A7365E}" name="Datum" dataDxfId="13"/>
    <tableColumn id="1" xr3:uid="{4396279C-F935-4A37-92B9-D982C25121E3}" name="Woche" dataDxfId="12"/>
    <tableColumn id="6" xr3:uid="{09899F74-96DE-49CB-97C8-316A8D8F3DC9}" name="Wiederholung" dataDxfId="11">
      <calculatedColumnFormula>IF(SR_Berechnungen!C15="","",SR_Berechnungen!C15)</calculatedColumnFormula>
    </tableColumn>
    <tableColumn id="4" xr3:uid="{B784C03A-6AB2-4B56-A2A4-881FD80A096F}" name="Neuer Inhalt" dataDxfId="10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55D0EDD-0842-4537-8A1E-16C70DA725C8}" name="Tabelle269" displayName="Tabelle269" ref="A68:D84" totalsRowShown="0" headerRowDxfId="9" dataDxfId="8">
  <autoFilter ref="A68:D84" xr:uid="{FA551AD3-8DBB-4E01-9155-33DDE888C93D}"/>
  <tableColumns count="4">
    <tableColumn id="4" xr3:uid="{347016AB-1303-4EE2-8894-B91F2807BF1F}" name="Datum" dataDxfId="7"/>
    <tableColumn id="1" xr3:uid="{0C736DAE-49EF-4F3B-988A-D9D8A1B17060}" name="Einheit" dataDxfId="6"/>
    <tableColumn id="2" xr3:uid="{483A69EE-FB00-4D21-B6AD-108E462B58A4}" name="Wiederholung" dataDxfId="5">
      <calculatedColumnFormula>SR_Berechnungen!C69</calculatedColumnFormula>
    </tableColumn>
    <tableColumn id="3" xr3:uid="{EC526BA0-FCB6-47C6-BD4F-20932B90EA56}" name="Neuer Inhalt" dataDxf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A3DC30AB-EF56-4B17-B642-C9EB472BDEA5}" name="Tabelle14710" displayName="Tabelle14710" ref="A41:D59" totalsRowShown="0">
  <autoFilter ref="A41:D59" xr:uid="{9A63F711-BCAF-43F3-AB50-049B99F1DC92}"/>
  <tableColumns count="4">
    <tableColumn id="3" xr3:uid="{10AF8A54-6F98-46F6-8BCB-E8F0BB54F86F}" name="Datum" dataDxfId="3"/>
    <tableColumn id="1" xr3:uid="{44492F0B-7846-44B6-9C94-81BD6BB8BE2B}" name="Woche" dataDxfId="2"/>
    <tableColumn id="6" xr3:uid="{8C74776A-2085-4FF4-8CE6-49BCB9A55172}" name="Wiederholung" dataDxfId="1">
      <calculatedColumnFormula>IF(SR_Berechnungen!C42="","",SR_Berechnungen!C42)</calculatedColumnFormula>
    </tableColumn>
    <tableColumn id="4" xr3:uid="{DB369C2A-F3B8-4D98-B5AB-6D4EF588D0B1}" name="Neuer Inhalt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2.bin"/><Relationship Id="rId4" Type="http://schemas.openxmlformats.org/officeDocument/2006/relationships/table" Target="../tables/table6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Relationship Id="rId4" Type="http://schemas.openxmlformats.org/officeDocument/2006/relationships/table" Target="../tables/table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5F161C-019B-4740-AABD-595C016C440A}">
  <sheetPr>
    <tabColor rgb="FF00B050"/>
    <pageSetUpPr fitToPage="1"/>
  </sheetPr>
  <dimension ref="A1:G84"/>
  <sheetViews>
    <sheetView workbookViewId="0"/>
  </sheetViews>
  <sheetFormatPr baseColWidth="10" defaultRowHeight="15" x14ac:dyDescent="0.25"/>
  <cols>
    <col min="1" max="2" width="12.5703125" customWidth="1"/>
    <col min="3" max="3" width="113.5703125" bestFit="1" customWidth="1"/>
    <col min="4" max="4" width="27.42578125" bestFit="1" customWidth="1"/>
    <col min="5" max="7" width="24" bestFit="1" customWidth="1"/>
    <col min="8" max="8" width="38" bestFit="1" customWidth="1"/>
    <col min="9" max="9" width="19" bestFit="1" customWidth="1"/>
    <col min="10" max="10" width="24.28515625" bestFit="1" customWidth="1"/>
    <col min="11" max="11" width="22.85546875" bestFit="1" customWidth="1"/>
    <col min="12" max="12" width="20" bestFit="1" customWidth="1"/>
  </cols>
  <sheetData>
    <row r="1" spans="1:6" ht="23.25" x14ac:dyDescent="0.35">
      <c r="A1" s="5" t="s">
        <v>12</v>
      </c>
    </row>
    <row r="3" spans="1:6" x14ac:dyDescent="0.25">
      <c r="A3" t="s">
        <v>15</v>
      </c>
    </row>
    <row r="4" spans="1:6" x14ac:dyDescent="0.25">
      <c r="A4" s="12" t="str">
        <f>HYPERLINK("#a8","1. Prüfungsvorbereitung in der Vorlesungszeit")</f>
        <v>1. Prüfungsvorbereitung in der Vorlesungszeit</v>
      </c>
    </row>
    <row r="5" spans="1:6" x14ac:dyDescent="0.25">
      <c r="A5" s="12" t="str">
        <f>HYPERLINK("#a35","2. Prüfungsvorbereitung in der Vorlesungszeit")</f>
        <v>2. Prüfungsvorbereitung in der Vorlesungszeit</v>
      </c>
    </row>
    <row r="6" spans="1:6" x14ac:dyDescent="0.25">
      <c r="A6" s="12" t="str">
        <f>HYPERLINK("#a62","Prüfungsvorbereitung in 16 Einheiten (kurz vor der Prüfung)")</f>
        <v>Prüfungsvorbereitung in 16 Einheiten (kurz vor der Prüfung)</v>
      </c>
    </row>
    <row r="8" spans="1:6" ht="18" thickBot="1" x14ac:dyDescent="0.35">
      <c r="A8" s="6" t="s">
        <v>56</v>
      </c>
    </row>
    <row r="9" spans="1:6" ht="15.75" thickTop="1" x14ac:dyDescent="0.25"/>
    <row r="10" spans="1:6" x14ac:dyDescent="0.25">
      <c r="A10" s="10" t="s">
        <v>9</v>
      </c>
    </row>
    <row r="11" spans="1:6" x14ac:dyDescent="0.25">
      <c r="A11" s="10" t="s">
        <v>11</v>
      </c>
    </row>
    <row r="12" spans="1:6" x14ac:dyDescent="0.25">
      <c r="A12" t="s">
        <v>17</v>
      </c>
    </row>
    <row r="13" spans="1:6" s="8" customFormat="1" x14ac:dyDescent="0.25">
      <c r="A13"/>
      <c r="B13"/>
      <c r="C13"/>
      <c r="D13"/>
    </row>
    <row r="14" spans="1:6" x14ac:dyDescent="0.25">
      <c r="A14" s="1" t="s">
        <v>6</v>
      </c>
      <c r="B14" s="4" t="s">
        <v>0</v>
      </c>
      <c r="C14" s="4" t="s">
        <v>2</v>
      </c>
      <c r="D14" s="1" t="s">
        <v>3</v>
      </c>
    </row>
    <row r="15" spans="1:6" x14ac:dyDescent="0.25">
      <c r="A15" s="7"/>
      <c r="B15" s="1">
        <v>1</v>
      </c>
      <c r="C15" s="1" t="str">
        <f>IF(ZR_Berechnungen!C15="","",ZR_Berechnungen!C15)</f>
        <v xml:space="preserve"> </v>
      </c>
      <c r="D15" s="1" t="s">
        <v>18</v>
      </c>
      <c r="F15" s="1"/>
    </row>
    <row r="16" spans="1:6" x14ac:dyDescent="0.25">
      <c r="A16" s="7"/>
      <c r="B16" s="1">
        <v>2</v>
      </c>
      <c r="C16" s="1" t="str">
        <f>IF(ZR_Berechnungen!C16="","",ZR_Berechnungen!C16)</f>
        <v>BGB AT</v>
      </c>
      <c r="D16" s="1" t="s">
        <v>19</v>
      </c>
      <c r="F16" s="1"/>
    </row>
    <row r="17" spans="1:7" x14ac:dyDescent="0.25">
      <c r="A17" s="7"/>
      <c r="B17" s="1">
        <v>3</v>
      </c>
      <c r="C17" s="1" t="str">
        <f>IF(ZR_Berechnungen!C17="","",ZR_Berechnungen!C17)</f>
        <v>Schuldrecht AT</v>
      </c>
      <c r="D17" s="1" t="s">
        <v>20</v>
      </c>
      <c r="F17" s="1"/>
    </row>
    <row r="18" spans="1:7" x14ac:dyDescent="0.25">
      <c r="A18" s="7"/>
      <c r="B18" s="1">
        <v>4</v>
      </c>
      <c r="C18" s="1" t="str">
        <f>IF(ZR_Berechnungen!C18="","",ZR_Berechnungen!C18)</f>
        <v>BGB AT; Vertragsrecht</v>
      </c>
      <c r="D18" s="1" t="s">
        <v>21</v>
      </c>
      <c r="F18" s="1"/>
    </row>
    <row r="19" spans="1:7" x14ac:dyDescent="0.25">
      <c r="A19" s="7"/>
      <c r="B19" s="1">
        <v>5</v>
      </c>
      <c r="C19" s="1" t="str">
        <f>IF(ZR_Berechnungen!C19="","",ZR_Berechnungen!C19)</f>
        <v>Schuldrecht AT; Bereicherungsrecht</v>
      </c>
      <c r="D19" s="1" t="s">
        <v>22</v>
      </c>
      <c r="F19" s="1"/>
    </row>
    <row r="20" spans="1:7" x14ac:dyDescent="0.25">
      <c r="A20" s="7"/>
      <c r="B20" s="1">
        <v>6</v>
      </c>
      <c r="C20" s="1" t="str">
        <f>IF(ZR_Berechnungen!C20="","",ZR_Berechnungen!C20)</f>
        <v>Vertragsrecht; Deliktsrecht</v>
      </c>
      <c r="D20" s="1" t="s">
        <v>23</v>
      </c>
      <c r="F20" s="1"/>
    </row>
    <row r="21" spans="1:7" x14ac:dyDescent="0.25">
      <c r="A21" s="7"/>
      <c r="B21" s="1">
        <v>7</v>
      </c>
      <c r="C21" s="1" t="str">
        <f>IF(ZR_Berechnungen!C21="","",ZR_Berechnungen!C21)</f>
        <v>BGB AT; Bereicherungsrecht; Gesellschaftsrecht</v>
      </c>
      <c r="D21" s="1" t="s">
        <v>32</v>
      </c>
      <c r="F21" s="1"/>
    </row>
    <row r="22" spans="1:7" x14ac:dyDescent="0.25">
      <c r="A22" s="7"/>
      <c r="B22" s="1">
        <v>8</v>
      </c>
      <c r="C22" s="1" t="str">
        <f>IF(ZR_Berechnungen!C22="","",ZR_Berechnungen!C22)</f>
        <v>Schuldrecht AT; Deliktsrecht; Handelsrecht</v>
      </c>
      <c r="D22" s="1" t="s">
        <v>24</v>
      </c>
      <c r="F22" s="1"/>
    </row>
    <row r="23" spans="1:7" x14ac:dyDescent="0.25">
      <c r="A23" s="7"/>
      <c r="B23" s="1">
        <v>9</v>
      </c>
      <c r="C23" s="1" t="str">
        <f>IF(ZR_Berechnungen!C23="","",ZR_Berechnungen!C23)</f>
        <v>Vertragsrecht; Gesellschaftsrecht; Mobiliarsachenrecht</v>
      </c>
      <c r="D23" s="1" t="s">
        <v>25</v>
      </c>
      <c r="F23" s="1"/>
    </row>
    <row r="24" spans="1:7" x14ac:dyDescent="0.25">
      <c r="A24" s="7"/>
      <c r="B24" s="1">
        <v>10</v>
      </c>
      <c r="C24" s="1" t="str">
        <f>IF(ZR_Berechnungen!C24="","",ZR_Berechnungen!C24)</f>
        <v>BGB AT; Bereicherungsrecht; Handelsrecht; Immobiliarsachenrecht</v>
      </c>
      <c r="D24" s="1" t="s">
        <v>26</v>
      </c>
      <c r="F24" s="1"/>
    </row>
    <row r="25" spans="1:7" x14ac:dyDescent="0.25">
      <c r="A25" s="7"/>
      <c r="B25" s="1">
        <v>11</v>
      </c>
      <c r="C25" s="1" t="str">
        <f>IF(ZR_Berechnungen!C25="","",ZR_Berechnungen!C25)</f>
        <v>Schuldrecht AT; Deliktsrecht; Mobiliarsachenrecht; ZPO I</v>
      </c>
      <c r="D25" s="1" t="s">
        <v>27</v>
      </c>
      <c r="F25" s="1"/>
    </row>
    <row r="26" spans="1:7" x14ac:dyDescent="0.25">
      <c r="A26" s="7"/>
      <c r="B26" s="1">
        <v>12</v>
      </c>
      <c r="C26" s="1" t="str">
        <f>IF(ZR_Berechnungen!C26="","",ZR_Berechnungen!C26)</f>
        <v>Vertragsrecht; Gesellschaftsrecht; Immobiliarsachenrecht; ZPO II</v>
      </c>
      <c r="D26" s="1" t="s">
        <v>28</v>
      </c>
      <c r="F26" s="1"/>
    </row>
    <row r="27" spans="1:7" x14ac:dyDescent="0.25">
      <c r="A27" s="7"/>
      <c r="B27" s="1">
        <v>13</v>
      </c>
      <c r="C27" s="1" t="str">
        <f>IF(ZR_Berechnungen!C27="","",ZR_Berechnungen!C27)</f>
        <v>Bereicherungsrecht; Handelsrecht; ZPO I; Erbrecht</v>
      </c>
      <c r="D27" s="1" t="s">
        <v>29</v>
      </c>
      <c r="F27" s="1"/>
    </row>
    <row r="28" spans="1:7" x14ac:dyDescent="0.25">
      <c r="A28" s="7"/>
      <c r="B28" s="1">
        <v>14</v>
      </c>
      <c r="C28" s="1" t="str">
        <f>IF(ZR_Berechnungen!C28="","",ZR_Berechnungen!C28)</f>
        <v>Deliktsrecht; Mobiliarsachenrecht; ZPO II; Familienrecht</v>
      </c>
      <c r="D28" s="1" t="s">
        <v>30</v>
      </c>
      <c r="F28" s="1"/>
    </row>
    <row r="29" spans="1:7" x14ac:dyDescent="0.25">
      <c r="A29" s="7"/>
      <c r="B29" s="1"/>
      <c r="C29" s="1" t="str">
        <f>IF(ZR_Berechnungen!C29="","",ZR_Berechnungen!C29)</f>
        <v>BGB AT; Schuldrecht AT; Vertragsrecht; Bereicherungsrecht; Deliktsrecht; Arbeitsrecht</v>
      </c>
      <c r="D29" s="1" t="s">
        <v>31</v>
      </c>
      <c r="F29" s="1"/>
    </row>
    <row r="30" spans="1:7" x14ac:dyDescent="0.25">
      <c r="A30" s="7"/>
      <c r="B30" s="1"/>
      <c r="C30" s="1" t="str">
        <f>IF(ZR_Berechnungen!C30="","",ZR_Berechnungen!C30)</f>
        <v>Gesellschaftsrecht; Handelsrecht; Mobiliarsachenrecht; Internationales Privatrecht</v>
      </c>
      <c r="D30" s="3"/>
      <c r="F30" s="1"/>
    </row>
    <row r="31" spans="1:7" x14ac:dyDescent="0.25">
      <c r="A31" s="7"/>
      <c r="B31" s="1"/>
      <c r="C31" s="1" t="str">
        <f>IF(ZR_Berechnungen!C31="","",ZR_Berechnungen!C31)</f>
        <v>Immobiliarsachenrecht; ZPO I; ZPO II; Internationales Privatrecht</v>
      </c>
      <c r="D31" s="3"/>
      <c r="E31" s="1"/>
      <c r="F31" s="1"/>
      <c r="G31" s="1"/>
    </row>
    <row r="32" spans="1:7" x14ac:dyDescent="0.25">
      <c r="A32" s="7"/>
      <c r="B32" s="1"/>
      <c r="C32" s="1" t="str">
        <f>IF(ZR_Berechnungen!C32="","",ZR_Berechnungen!C32)</f>
        <v>Erbrecht; Familienrecht; Arbeitsrecht; Internationales Privatrecht</v>
      </c>
      <c r="D32" s="3"/>
      <c r="E32" s="1"/>
      <c r="F32" s="1"/>
      <c r="G32" s="1"/>
    </row>
    <row r="33" spans="1:5" x14ac:dyDescent="0.25">
      <c r="E33" s="1"/>
    </row>
    <row r="34" spans="1:5" ht="15.75" customHeight="1" x14ac:dyDescent="0.25">
      <c r="E34" s="1"/>
    </row>
    <row r="35" spans="1:5" ht="15.75" customHeight="1" thickBot="1" x14ac:dyDescent="0.35">
      <c r="A35" s="6" t="s">
        <v>57</v>
      </c>
      <c r="E35" s="1"/>
    </row>
    <row r="36" spans="1:5" ht="15.75" customHeight="1" thickTop="1" x14ac:dyDescent="0.25">
      <c r="E36" s="1"/>
    </row>
    <row r="37" spans="1:5" ht="15.75" customHeight="1" x14ac:dyDescent="0.25">
      <c r="A37" s="10" t="s">
        <v>9</v>
      </c>
      <c r="E37" s="1"/>
    </row>
    <row r="38" spans="1:5" x14ac:dyDescent="0.25">
      <c r="A38" s="10" t="s">
        <v>11</v>
      </c>
      <c r="E38" s="1"/>
    </row>
    <row r="39" spans="1:5" x14ac:dyDescent="0.25">
      <c r="A39" t="s">
        <v>16</v>
      </c>
    </row>
    <row r="41" spans="1:5" x14ac:dyDescent="0.25">
      <c r="A41" s="1" t="s">
        <v>6</v>
      </c>
      <c r="B41" s="4" t="s">
        <v>0</v>
      </c>
      <c r="C41" s="4" t="s">
        <v>2</v>
      </c>
      <c r="D41" s="1" t="s">
        <v>3</v>
      </c>
    </row>
    <row r="42" spans="1:5" x14ac:dyDescent="0.25">
      <c r="A42" s="7"/>
      <c r="B42" s="1">
        <v>1</v>
      </c>
      <c r="C42" s="1" t="str">
        <f>IF(ZR_Berechnungen!C42="","",ZR_Berechnungen!C42)</f>
        <v xml:space="preserve"> </v>
      </c>
      <c r="D42" s="1" t="s">
        <v>18</v>
      </c>
    </row>
    <row r="43" spans="1:5" x14ac:dyDescent="0.25">
      <c r="A43" s="7"/>
      <c r="B43" s="1">
        <v>2</v>
      </c>
      <c r="C43" s="1" t="str">
        <f>IF(ZR_Berechnungen!C43="","",ZR_Berechnungen!C43)</f>
        <v>BGB AT</v>
      </c>
      <c r="D43" s="1" t="s">
        <v>19</v>
      </c>
    </row>
    <row r="44" spans="1:5" x14ac:dyDescent="0.25">
      <c r="A44" s="7"/>
      <c r="B44" s="1">
        <v>3</v>
      </c>
      <c r="C44" s="1" t="str">
        <f>IF(ZR_Berechnungen!C44="","",ZR_Berechnungen!C44)</f>
        <v>Schuldrecht AT</v>
      </c>
      <c r="D44" s="1" t="s">
        <v>20</v>
      </c>
    </row>
    <row r="45" spans="1:5" x14ac:dyDescent="0.25">
      <c r="A45" s="7"/>
      <c r="B45" s="1">
        <v>4</v>
      </c>
      <c r="C45" s="1" t="str">
        <f>IF(ZR_Berechnungen!C45="","",ZR_Berechnungen!C45)</f>
        <v>BGB AT; Vertragsrecht</v>
      </c>
      <c r="D45" s="1" t="s">
        <v>21</v>
      </c>
    </row>
    <row r="46" spans="1:5" x14ac:dyDescent="0.25">
      <c r="A46" s="7"/>
      <c r="B46" s="1">
        <v>5</v>
      </c>
      <c r="C46" s="1" t="str">
        <f>IF(ZR_Berechnungen!C46="","",ZR_Berechnungen!C46)</f>
        <v>Schuldrecht AT; Bereicherungsrecht</v>
      </c>
      <c r="D46" s="1" t="s">
        <v>22</v>
      </c>
    </row>
    <row r="47" spans="1:5" x14ac:dyDescent="0.25">
      <c r="A47" s="7"/>
      <c r="B47" s="1">
        <v>6</v>
      </c>
      <c r="C47" s="1" t="str">
        <f>IF(ZR_Berechnungen!C47="","",ZR_Berechnungen!C47)</f>
        <v>Vertragsrecht; Deliktsrecht</v>
      </c>
      <c r="D47" s="1" t="s">
        <v>23</v>
      </c>
    </row>
    <row r="48" spans="1:5" x14ac:dyDescent="0.25">
      <c r="A48" s="7"/>
      <c r="B48" s="1">
        <v>7</v>
      </c>
      <c r="C48" s="1" t="str">
        <f>IF(ZR_Berechnungen!C48="","",ZR_Berechnungen!C48)</f>
        <v>BGB AT; Bereicherungsrecht; Gesellschaftsrecht</v>
      </c>
      <c r="D48" s="1" t="s">
        <v>32</v>
      </c>
    </row>
    <row r="49" spans="1:5" x14ac:dyDescent="0.25">
      <c r="A49" s="7"/>
      <c r="B49" s="1">
        <v>8</v>
      </c>
      <c r="C49" s="1" t="str">
        <f>IF(ZR_Berechnungen!C49="","",ZR_Berechnungen!C49)</f>
        <v>Schuldrecht AT; Deliktsrecht; Handelsrecht</v>
      </c>
      <c r="D49" s="1" t="s">
        <v>24</v>
      </c>
    </row>
    <row r="50" spans="1:5" x14ac:dyDescent="0.25">
      <c r="A50" s="7"/>
      <c r="B50" s="1">
        <v>9</v>
      </c>
      <c r="C50" s="1" t="str">
        <f>IF(ZR_Berechnungen!C50="","",ZR_Berechnungen!C50)</f>
        <v>Vertragsrecht; Gesellschaftsrecht; Mobiliarsachenrecht</v>
      </c>
      <c r="D50" s="1" t="s">
        <v>25</v>
      </c>
    </row>
    <row r="51" spans="1:5" x14ac:dyDescent="0.25">
      <c r="A51" s="7"/>
      <c r="B51" s="1">
        <v>10</v>
      </c>
      <c r="C51" s="1" t="str">
        <f>IF(ZR_Berechnungen!C51="","",ZR_Berechnungen!C51)</f>
        <v>BGB AT; Bereicherungsrecht; Handelsrecht; Immobiliarsachenrecht</v>
      </c>
      <c r="D51" s="1" t="s">
        <v>26</v>
      </c>
    </row>
    <row r="52" spans="1:5" x14ac:dyDescent="0.25">
      <c r="A52" s="7"/>
      <c r="B52" s="1">
        <v>11</v>
      </c>
      <c r="C52" s="1" t="str">
        <f>IF(ZR_Berechnungen!C52="","",ZR_Berechnungen!C52)</f>
        <v>Schuldrecht AT; Deliktsrecht; Mobiliarsachenrecht; ZPO I</v>
      </c>
      <c r="D52" s="1" t="s">
        <v>27</v>
      </c>
    </row>
    <row r="53" spans="1:5" x14ac:dyDescent="0.25">
      <c r="A53" s="7"/>
      <c r="B53" s="1">
        <v>12</v>
      </c>
      <c r="C53" s="1" t="str">
        <f>IF(ZR_Berechnungen!C53="","",ZR_Berechnungen!C53)</f>
        <v>Vertragsrecht; Gesellschaftsrecht; Immobiliarsachenrecht; ZPO II</v>
      </c>
      <c r="D53" s="1" t="s">
        <v>28</v>
      </c>
    </row>
    <row r="54" spans="1:5" x14ac:dyDescent="0.25">
      <c r="A54" s="7"/>
      <c r="B54" s="1">
        <v>13</v>
      </c>
      <c r="C54" s="1" t="str">
        <f>IF(ZR_Berechnungen!C54="","",ZR_Berechnungen!C54)</f>
        <v>Bereicherungsrecht; Handelsrecht; ZPO I; Erbrecht</v>
      </c>
      <c r="D54" s="1" t="s">
        <v>29</v>
      </c>
    </row>
    <row r="55" spans="1:5" x14ac:dyDescent="0.25">
      <c r="A55" s="7"/>
      <c r="B55" s="1">
        <v>14</v>
      </c>
      <c r="C55" s="1" t="str">
        <f>IF(ZR_Berechnungen!C55="","",ZR_Berechnungen!C55)</f>
        <v>Deliktsrecht; Mobiliarsachenrecht; ZPO II; Familienrecht</v>
      </c>
      <c r="D55" s="1" t="s">
        <v>30</v>
      </c>
    </row>
    <row r="56" spans="1:5" x14ac:dyDescent="0.25">
      <c r="A56" s="7"/>
      <c r="B56" s="1"/>
      <c r="C56" s="1" t="str">
        <f>IF(ZR_Berechnungen!C56="","",ZR_Berechnungen!C56)</f>
        <v>BGB AT; Schuldrecht AT; Vertragsrecht; Bereicherungsrecht; Deliktsrecht; Arbeitsrecht</v>
      </c>
      <c r="D56" s="1" t="s">
        <v>31</v>
      </c>
      <c r="E56" t="str">
        <f t="shared" ref="E56:E58" si="0">IF(F56&lt;&gt;"",F56,"")&amp;IF(G56&lt;&gt;"",", "&amp;G56,"")</f>
        <v/>
      </c>
    </row>
    <row r="57" spans="1:5" x14ac:dyDescent="0.25">
      <c r="A57" s="7"/>
      <c r="B57" s="1"/>
      <c r="C57" s="1" t="str">
        <f>IF(ZR_Berechnungen!C57="","",ZR_Berechnungen!C57)</f>
        <v>Gesellschaftsrecht; Handelsrecht; Mobiliarsachenrecht; Internationales Privatrecht</v>
      </c>
      <c r="D57" s="3"/>
      <c r="E57" t="str">
        <f t="shared" si="0"/>
        <v/>
      </c>
    </row>
    <row r="58" spans="1:5" x14ac:dyDescent="0.25">
      <c r="A58" s="7"/>
      <c r="B58" s="1"/>
      <c r="C58" s="1" t="str">
        <f>IF(ZR_Berechnungen!C58="","",ZR_Berechnungen!C58)</f>
        <v>Immobiliarsachenrecht; ZPO I; ZPO II; Internationales Privatrecht</v>
      </c>
      <c r="D58" s="3"/>
      <c r="E58" t="str">
        <f t="shared" si="0"/>
        <v/>
      </c>
    </row>
    <row r="59" spans="1:5" x14ac:dyDescent="0.25">
      <c r="A59" s="7"/>
      <c r="B59" s="1"/>
      <c r="C59" s="1" t="str">
        <f>IF(ZR_Berechnungen!C59="","",ZR_Berechnungen!C59)</f>
        <v>Erbrecht; Familienrecht; Arbeitsrecht; Internationales Privatrecht</v>
      </c>
      <c r="D59" s="3"/>
    </row>
    <row r="62" spans="1:5" ht="18" thickBot="1" x14ac:dyDescent="0.35">
      <c r="A62" s="6" t="s">
        <v>58</v>
      </c>
    </row>
    <row r="63" spans="1:5" ht="15.75" thickTop="1" x14ac:dyDescent="0.25">
      <c r="A63" s="9"/>
    </row>
    <row r="64" spans="1:5" x14ac:dyDescent="0.25">
      <c r="A64" s="10" t="s">
        <v>9</v>
      </c>
    </row>
    <row r="65" spans="1:4" x14ac:dyDescent="0.25">
      <c r="A65" s="10" t="s">
        <v>10</v>
      </c>
    </row>
    <row r="66" spans="1:4" x14ac:dyDescent="0.25">
      <c r="A66" s="10"/>
    </row>
    <row r="67" spans="1:4" x14ac:dyDescent="0.25">
      <c r="A67" s="8"/>
      <c r="B67" s="8"/>
      <c r="C67" s="8"/>
      <c r="D67" s="8"/>
    </row>
    <row r="68" spans="1:4" x14ac:dyDescent="0.25">
      <c r="A68" s="1" t="s">
        <v>6</v>
      </c>
      <c r="B68" s="4" t="s">
        <v>1</v>
      </c>
      <c r="C68" s="4" t="s">
        <v>2</v>
      </c>
      <c r="D68" s="1" t="s">
        <v>3</v>
      </c>
    </row>
    <row r="69" spans="1:4" x14ac:dyDescent="0.25">
      <c r="A69" s="7"/>
      <c r="B69" s="1">
        <v>1</v>
      </c>
      <c r="C69" s="1" t="str">
        <f>ZR_Berechnungen!C69</f>
        <v xml:space="preserve"> </v>
      </c>
      <c r="D69" s="1" t="s">
        <v>33</v>
      </c>
    </row>
    <row r="70" spans="1:4" x14ac:dyDescent="0.25">
      <c r="A70" s="7"/>
      <c r="B70" s="1">
        <v>2</v>
      </c>
      <c r="C70" s="1" t="str">
        <f>ZR_Berechnungen!C70</f>
        <v>BGB AT + Schuldrecht AT</v>
      </c>
      <c r="D70" s="1" t="s">
        <v>20</v>
      </c>
    </row>
    <row r="71" spans="1:4" x14ac:dyDescent="0.25">
      <c r="A71" s="7"/>
      <c r="B71" s="1">
        <v>3</v>
      </c>
      <c r="C71" s="1" t="str">
        <f>ZR_Berechnungen!C71</f>
        <v>BGB AT + Schuldrecht AT; Vertragsrecht</v>
      </c>
      <c r="D71" s="1" t="s">
        <v>34</v>
      </c>
    </row>
    <row r="72" spans="1:4" x14ac:dyDescent="0.25">
      <c r="A72" s="7"/>
      <c r="B72" s="1">
        <v>4</v>
      </c>
      <c r="C72" s="1" t="str">
        <f>ZR_Berechnungen!C72</f>
        <v>BGB AT + Schuldrecht AT; Vertragsrecht; Bereichungsrecht</v>
      </c>
      <c r="D72" s="1" t="s">
        <v>22</v>
      </c>
    </row>
    <row r="73" spans="1:4" x14ac:dyDescent="0.25">
      <c r="A73" s="7"/>
      <c r="B73" s="1">
        <v>5</v>
      </c>
      <c r="C73" s="1" t="str">
        <f>ZR_Berechnungen!C73</f>
        <v>BGB AT + Schuldrecht AT; Vertragsrecht; Bereichungsrecht; Deliktsrecht</v>
      </c>
      <c r="D73" s="3" t="s">
        <v>4</v>
      </c>
    </row>
    <row r="74" spans="1:4" x14ac:dyDescent="0.25">
      <c r="A74" s="7"/>
      <c r="B74" s="1">
        <v>6</v>
      </c>
      <c r="C74" s="1" t="str">
        <f>ZR_Berechnungen!C74</f>
        <v xml:space="preserve"> </v>
      </c>
      <c r="D74" s="1" t="s">
        <v>35</v>
      </c>
    </row>
    <row r="75" spans="1:4" x14ac:dyDescent="0.25">
      <c r="A75" s="7"/>
      <c r="B75" s="1">
        <v>7</v>
      </c>
      <c r="C75" s="1" t="str">
        <f>ZR_Berechnungen!C75</f>
        <v>Handels- + Gesellschaftsrecht</v>
      </c>
      <c r="D75" s="1" t="s">
        <v>36</v>
      </c>
    </row>
    <row r="76" spans="1:4" x14ac:dyDescent="0.25">
      <c r="A76" s="7"/>
      <c r="B76" s="1">
        <v>8</v>
      </c>
      <c r="C76" s="1" t="str">
        <f>ZR_Berechnungen!C76</f>
        <v>Handels- + Gesellschaftsrecht; Sachenrecht</v>
      </c>
      <c r="D76" s="1" t="s">
        <v>37</v>
      </c>
    </row>
    <row r="77" spans="1:4" x14ac:dyDescent="0.25">
      <c r="A77" s="7"/>
      <c r="B77" s="1">
        <v>9</v>
      </c>
      <c r="C77" s="1" t="str">
        <f>ZR_Berechnungen!C77</f>
        <v>BGB AT + Schuldrecht AT; Vertragsrecht; Bereichungsrecht; Deliktsrecht; Handels- + Gesellschaftsrecht; Sachenrecht; ZPO I + II</v>
      </c>
      <c r="D77" s="3" t="s">
        <v>4</v>
      </c>
    </row>
    <row r="78" spans="1:4" x14ac:dyDescent="0.25">
      <c r="A78" s="7"/>
      <c r="B78" s="1">
        <v>10</v>
      </c>
      <c r="C78" s="1" t="str">
        <f>ZR_Berechnungen!C78</f>
        <v xml:space="preserve"> </v>
      </c>
      <c r="D78" s="1" t="s">
        <v>38</v>
      </c>
    </row>
    <row r="79" spans="1:4" x14ac:dyDescent="0.25">
      <c r="A79" s="7"/>
      <c r="B79" s="1">
        <v>11</v>
      </c>
      <c r="C79" s="1" t="str">
        <f>ZR_Berechnungen!C79</f>
        <v>Familien- + Erbrecht</v>
      </c>
      <c r="D79" s="1" t="s">
        <v>30</v>
      </c>
    </row>
    <row r="80" spans="1:4" x14ac:dyDescent="0.25">
      <c r="A80" s="7"/>
      <c r="B80" s="1">
        <v>12</v>
      </c>
      <c r="C80" s="1" t="str">
        <f>ZR_Berechnungen!C80</f>
        <v>Handels- + Gesellschaftsrecht; Sachenrecht; ZPO I + II; Familien- + Erbrecht; Arbeitsrecht</v>
      </c>
      <c r="D80" s="3" t="s">
        <v>4</v>
      </c>
    </row>
    <row r="81" spans="1:4" x14ac:dyDescent="0.25">
      <c r="A81" s="7"/>
      <c r="B81" s="1">
        <v>13</v>
      </c>
      <c r="C81" s="1" t="str">
        <f>ZR_Berechnungen!C81</f>
        <v xml:space="preserve"> </v>
      </c>
      <c r="D81" s="1" t="s">
        <v>31</v>
      </c>
    </row>
    <row r="82" spans="1:4" x14ac:dyDescent="0.25">
      <c r="A82" s="7"/>
      <c r="B82" s="1">
        <v>14</v>
      </c>
      <c r="C82" s="1" t="str">
        <f>ZR_Berechnungen!C82</f>
        <v>BGB AT + Schuldrecht AT; Vertragsrecht; Bereichungsrecht; Deliktsrecht; Internationales Privatrecht</v>
      </c>
      <c r="D82" s="3" t="s">
        <v>4</v>
      </c>
    </row>
    <row r="83" spans="1:4" x14ac:dyDescent="0.25">
      <c r="A83" s="7"/>
      <c r="B83" s="1">
        <v>15</v>
      </c>
      <c r="C83" s="1" t="str">
        <f>ZR_Berechnungen!C83</f>
        <v>Handels- + Gesellschaftsrecht; Sachenrecht; ZPO I + II; Internationales Privatrecht</v>
      </c>
      <c r="D83" s="3" t="s">
        <v>4</v>
      </c>
    </row>
    <row r="84" spans="1:4" x14ac:dyDescent="0.25">
      <c r="A84" s="7"/>
      <c r="B84" s="1">
        <v>16</v>
      </c>
      <c r="C84" s="1" t="str">
        <f>ZR_Berechnungen!C84</f>
        <v>Familien- + Erbrecht; Arbeitsrecht; Internationales Privatrecht</v>
      </c>
      <c r="D84" s="3" t="s">
        <v>4</v>
      </c>
    </row>
  </sheetData>
  <phoneticPr fontId="2" type="noConversion"/>
  <dataValidations count="3">
    <dataValidation type="textLength" allowBlank="1" showInputMessage="1" showErrorMessage="1" sqref="D73" xr:uid="{9D2601B3-02A5-4240-9D34-95D62EB69E9A}">
      <formula1>999999</formula1>
      <formula2>9999999</formula2>
    </dataValidation>
    <dataValidation type="textLength" allowBlank="1" showInputMessage="1" showErrorMessage="1" sqref="D77 D80 D82:D84" xr:uid="{0E5997B9-08D3-401D-8379-C01613F5D460}">
      <formula1>9999999</formula1>
      <formula2>99999999</formula2>
    </dataValidation>
    <dataValidation type="textLength" allowBlank="1" showInputMessage="1" showErrorMessage="1" sqref="D30:D32 D57:D59" xr:uid="{CFB23DA2-3BFB-4B68-903A-4339086923A1}">
      <formula1>99999</formula1>
      <formula2>999999</formula2>
    </dataValidation>
  </dataValidations>
  <pageMargins left="0.19685039370078741" right="0.19685039370078741" top="0.39370078740157483" bottom="0.19685039370078741" header="0.31496062992125984" footer="0.31496062992125984"/>
  <pageSetup paperSize="9" scale="86" fitToHeight="0" orientation="landscape" horizontalDpi="0" verticalDpi="0" r:id="rId1"/>
  <rowBreaks count="2" manualBreakCount="2">
    <brk id="34" max="3" man="1"/>
    <brk id="61" max="3" man="1"/>
  </rowBreaks>
  <ignoredErrors>
    <ignoredError sqref="D73" listDataValidation="1"/>
  </ignoredErrors>
  <tableParts count="3">
    <tablePart r:id="rId2"/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EBA224-C458-43A2-BA7E-9FFE24712946}">
  <sheetPr>
    <tabColor rgb="FF00B050"/>
    <pageSetUpPr fitToPage="1"/>
  </sheetPr>
  <dimension ref="A1:G84"/>
  <sheetViews>
    <sheetView tabSelected="1" workbookViewId="0"/>
  </sheetViews>
  <sheetFormatPr baseColWidth="10" defaultRowHeight="15" x14ac:dyDescent="0.25"/>
  <cols>
    <col min="1" max="2" width="12.5703125" customWidth="1"/>
    <col min="3" max="3" width="102.85546875" bestFit="1" customWidth="1"/>
    <col min="4" max="4" width="30.140625" bestFit="1" customWidth="1"/>
    <col min="5" max="7" width="24" bestFit="1" customWidth="1"/>
    <col min="8" max="8" width="38" bestFit="1" customWidth="1"/>
    <col min="9" max="9" width="19" bestFit="1" customWidth="1"/>
    <col min="10" max="10" width="24.28515625" bestFit="1" customWidth="1"/>
    <col min="11" max="11" width="22.85546875" bestFit="1" customWidth="1"/>
    <col min="12" max="12" width="20" bestFit="1" customWidth="1"/>
  </cols>
  <sheetData>
    <row r="1" spans="1:6" ht="23.25" x14ac:dyDescent="0.35">
      <c r="A1" s="5" t="s">
        <v>49</v>
      </c>
    </row>
    <row r="3" spans="1:6" x14ac:dyDescent="0.25">
      <c r="A3" t="s">
        <v>15</v>
      </c>
    </row>
    <row r="4" spans="1:6" x14ac:dyDescent="0.25">
      <c r="A4" s="12" t="str">
        <f>HYPERLINK("#a8","1. Prüfungsvorbereitung in der Vorlesungszeit")</f>
        <v>1. Prüfungsvorbereitung in der Vorlesungszeit</v>
      </c>
    </row>
    <row r="5" spans="1:6" x14ac:dyDescent="0.25">
      <c r="A5" s="12" t="str">
        <f>HYPERLINK("#a35","2. Prüfungsvorbereitung in der Vorlesungszeit")</f>
        <v>2. Prüfungsvorbereitung in der Vorlesungszeit</v>
      </c>
    </row>
    <row r="6" spans="1:6" x14ac:dyDescent="0.25">
      <c r="A6" s="12" t="str">
        <f>HYPERLINK("#a62","Prüfungsvorbereitung in 16 Einheiten (kurz vor der Prüfung)")</f>
        <v>Prüfungsvorbereitung in 16 Einheiten (kurz vor der Prüfung)</v>
      </c>
    </row>
    <row r="8" spans="1:6" ht="18" thickBot="1" x14ac:dyDescent="0.35">
      <c r="A8" s="6" t="s">
        <v>59</v>
      </c>
    </row>
    <row r="9" spans="1:6" ht="15.75" thickTop="1" x14ac:dyDescent="0.25"/>
    <row r="10" spans="1:6" x14ac:dyDescent="0.25">
      <c r="A10" s="10" t="s">
        <v>9</v>
      </c>
    </row>
    <row r="11" spans="1:6" x14ac:dyDescent="0.25">
      <c r="A11" s="10" t="s">
        <v>11</v>
      </c>
    </row>
    <row r="12" spans="1:6" x14ac:dyDescent="0.25">
      <c r="A12" t="s">
        <v>17</v>
      </c>
    </row>
    <row r="13" spans="1:6" s="8" customFormat="1" x14ac:dyDescent="0.25">
      <c r="A13"/>
      <c r="B13"/>
      <c r="C13"/>
      <c r="D13"/>
    </row>
    <row r="14" spans="1:6" x14ac:dyDescent="0.25">
      <c r="A14" s="1" t="s">
        <v>6</v>
      </c>
      <c r="B14" s="4" t="s">
        <v>0</v>
      </c>
      <c r="C14" s="4" t="s">
        <v>2</v>
      </c>
      <c r="D14" s="1" t="s">
        <v>3</v>
      </c>
    </row>
    <row r="15" spans="1:6" x14ac:dyDescent="0.25">
      <c r="A15" s="7"/>
      <c r="B15" s="1">
        <v>1</v>
      </c>
      <c r="C15" s="1" t="str">
        <f>IF(ÖR_Berechnungen!C15="","",ÖR_Berechnungen!C15)</f>
        <v xml:space="preserve"> </v>
      </c>
      <c r="D15" s="1" t="s">
        <v>39</v>
      </c>
      <c r="F15" s="1"/>
    </row>
    <row r="16" spans="1:6" x14ac:dyDescent="0.25">
      <c r="A16" s="7"/>
      <c r="B16" s="1">
        <v>2</v>
      </c>
      <c r="C16" s="1" t="str">
        <f>IF(ÖR_Berechnungen!C16="","",ÖR_Berechnungen!C16)</f>
        <v>Grundrechte</v>
      </c>
      <c r="D16" s="1" t="s">
        <v>39</v>
      </c>
      <c r="F16" s="1"/>
    </row>
    <row r="17" spans="1:7" x14ac:dyDescent="0.25">
      <c r="A17" s="7"/>
      <c r="B17" s="1">
        <v>3</v>
      </c>
      <c r="C17" s="1" t="str">
        <f>IF(ÖR_Berechnungen!C17="","",ÖR_Berechnungen!C17)</f>
        <v>Grundrechte</v>
      </c>
      <c r="D17" s="1" t="s">
        <v>39</v>
      </c>
      <c r="F17" s="1"/>
    </row>
    <row r="18" spans="1:7" x14ac:dyDescent="0.25">
      <c r="A18" s="7"/>
      <c r="B18" s="1">
        <v>4</v>
      </c>
      <c r="C18" s="1" t="str">
        <f>IF(ÖR_Berechnungen!C18="","",ÖR_Berechnungen!C18)</f>
        <v>Grundrechte; Grundrechte</v>
      </c>
      <c r="D18" s="1" t="s">
        <v>44</v>
      </c>
      <c r="F18" s="1"/>
    </row>
    <row r="19" spans="1:7" x14ac:dyDescent="0.25">
      <c r="A19" s="7"/>
      <c r="B19" s="1">
        <v>5</v>
      </c>
      <c r="C19" s="1" t="str">
        <f>IF(ÖR_Berechnungen!C19="","",ÖR_Berechnungen!C19)</f>
        <v>Grundrechte; Staatsorganisationsrecht</v>
      </c>
      <c r="D19" s="1" t="s">
        <v>44</v>
      </c>
      <c r="F19" s="1"/>
    </row>
    <row r="20" spans="1:7" x14ac:dyDescent="0.25">
      <c r="A20" s="7"/>
      <c r="B20" s="1">
        <v>6</v>
      </c>
      <c r="C20" s="1" t="str">
        <f>IF(ÖR_Berechnungen!C20="","",ÖR_Berechnungen!C20)</f>
        <v>Grundrechte; Staatsorganisationsrecht</v>
      </c>
      <c r="D20" s="1" t="s">
        <v>45</v>
      </c>
      <c r="F20" s="1"/>
    </row>
    <row r="21" spans="1:7" x14ac:dyDescent="0.25">
      <c r="A21" s="7"/>
      <c r="B21" s="1">
        <v>7</v>
      </c>
      <c r="C21" s="1" t="str">
        <f>IF(ÖR_Berechnungen!C21="","",ÖR_Berechnungen!C21)</f>
        <v>Grundrechte; Staatsorganisationsrecht; Europarecht</v>
      </c>
      <c r="D21" s="1" t="s">
        <v>45</v>
      </c>
      <c r="F21" s="1"/>
    </row>
    <row r="22" spans="1:7" x14ac:dyDescent="0.25">
      <c r="A22" s="7"/>
      <c r="B22" s="1">
        <v>8</v>
      </c>
      <c r="C22" s="1" t="str">
        <f>IF(ÖR_Berechnungen!C22="","",ÖR_Berechnungen!C22)</f>
        <v>Grundrechte; Staatsorganisationsrecht; Europarecht</v>
      </c>
      <c r="D22" s="1" t="s">
        <v>47</v>
      </c>
      <c r="F22" s="1"/>
    </row>
    <row r="23" spans="1:7" x14ac:dyDescent="0.25">
      <c r="A23" s="7"/>
      <c r="B23" s="1">
        <v>9</v>
      </c>
      <c r="C23" s="1" t="str">
        <f>IF(ÖR_Berechnungen!C23="","",ÖR_Berechnungen!C23)</f>
        <v>Grundrechte; Europarecht; Verwaltungsrecht AT</v>
      </c>
      <c r="D23" s="1" t="s">
        <v>47</v>
      </c>
      <c r="F23" s="1"/>
    </row>
    <row r="24" spans="1:7" x14ac:dyDescent="0.25">
      <c r="A24" s="7"/>
      <c r="B24" s="1">
        <v>10</v>
      </c>
      <c r="C24" s="1" t="str">
        <f>IF(ÖR_Berechnungen!C24="","",ÖR_Berechnungen!C24)</f>
        <v>Grundrechte; Staatsorganisationsrecht; Europarecht; Verwaltungsrecht AT</v>
      </c>
      <c r="D24" s="1" t="s">
        <v>46</v>
      </c>
      <c r="F24" s="1"/>
    </row>
    <row r="25" spans="1:7" x14ac:dyDescent="0.25">
      <c r="A25" s="7"/>
      <c r="B25" s="1">
        <v>11</v>
      </c>
      <c r="C25" s="1" t="str">
        <f>IF(ÖR_Berechnungen!C25="","",ÖR_Berechnungen!C25)</f>
        <v>Grundrechte; Staatsorganisationsrecht; Verwaltungsrecht AT; Polizei- und Versammlungsrecht</v>
      </c>
      <c r="D25" s="1" t="s">
        <v>46</v>
      </c>
      <c r="F25" s="1"/>
    </row>
    <row r="26" spans="1:7" x14ac:dyDescent="0.25">
      <c r="A26" s="7"/>
      <c r="B26" s="1">
        <v>12</v>
      </c>
      <c r="C26" s="1" t="str">
        <f>IF(ÖR_Berechnungen!C26="","",ÖR_Berechnungen!C26)</f>
        <v>Grundrechte; Europarecht; Verwaltungsrecht AT; Polizei- und Versammlungsrecht</v>
      </c>
      <c r="D26" s="1" t="s">
        <v>43</v>
      </c>
      <c r="F26" s="1"/>
    </row>
    <row r="27" spans="1:7" x14ac:dyDescent="0.25">
      <c r="A27" s="7"/>
      <c r="B27" s="1">
        <v>13</v>
      </c>
      <c r="C27" s="1" t="str">
        <f>IF(ÖR_Berechnungen!C27="","",ÖR_Berechnungen!C27)</f>
        <v>Staatsorganisationsrecht; Europarecht; Polizei- und Versammlungsrecht; Baurecht</v>
      </c>
      <c r="D27" s="1" t="s">
        <v>42</v>
      </c>
      <c r="F27" s="1"/>
    </row>
    <row r="28" spans="1:7" x14ac:dyDescent="0.25">
      <c r="A28" s="7"/>
      <c r="B28" s="1">
        <v>14</v>
      </c>
      <c r="C28" s="1" t="str">
        <f>IF(ÖR_Berechnungen!C28="","",ÖR_Berechnungen!C28)</f>
        <v>Staatsorganisationsrecht; Verwaltungsrecht AT; Polizei- und Versammlungsrecht; Kommunalrecht</v>
      </c>
      <c r="D28" s="1" t="s">
        <v>41</v>
      </c>
      <c r="F28" s="1"/>
    </row>
    <row r="29" spans="1:7" x14ac:dyDescent="0.25">
      <c r="A29" s="7"/>
      <c r="B29" s="1"/>
      <c r="C29" s="1" t="str">
        <f>IF(ÖR_Berechnungen!C29="","",ÖR_Berechnungen!C29)</f>
        <v>Grundrechte; Grundrechte; Grundrechte; Staatsorganisationsrecht; Staatsorganisationsrecht; Staatshaftungsrecht</v>
      </c>
      <c r="D29" s="1" t="s">
        <v>40</v>
      </c>
      <c r="F29" s="1"/>
    </row>
    <row r="30" spans="1:7" x14ac:dyDescent="0.25">
      <c r="A30" s="7"/>
      <c r="B30" s="1"/>
      <c r="C30" s="1" t="str">
        <f>IF(ÖR_Berechnungen!C30="","",ÖR_Berechnungen!C30)</f>
        <v>Europarecht; Europarecht; Verwaltungsrecht AT; Völkerrecht</v>
      </c>
      <c r="D30" s="3"/>
      <c r="F30" s="1"/>
    </row>
    <row r="31" spans="1:7" x14ac:dyDescent="0.25">
      <c r="A31" s="7"/>
      <c r="B31" s="1"/>
      <c r="C31" s="1" t="str">
        <f>IF(ÖR_Berechnungen!C31="","",ÖR_Berechnungen!C31)</f>
        <v>Verwaltungsrecht AT; Polizei- und Versammlungsrecht; Polizei- und Versammlungsrecht; Völkerrecht</v>
      </c>
      <c r="D31" s="3"/>
      <c r="E31" s="1"/>
      <c r="F31" s="1"/>
      <c r="G31" s="1"/>
    </row>
    <row r="32" spans="1:7" x14ac:dyDescent="0.25">
      <c r="A32" s="7"/>
      <c r="B32" s="1"/>
      <c r="C32" s="1" t="str">
        <f>IF(ÖR_Berechnungen!C32="","",ÖR_Berechnungen!C32)</f>
        <v>Baurecht; Kommunalrecht; Staatshaftungsrecht; Völkerrecht</v>
      </c>
      <c r="D32" s="3"/>
      <c r="E32" s="1"/>
      <c r="F32" s="1"/>
      <c r="G32" s="1"/>
    </row>
    <row r="33" spans="1:5" x14ac:dyDescent="0.25">
      <c r="E33" s="1"/>
    </row>
    <row r="34" spans="1:5" ht="15.75" customHeight="1" x14ac:dyDescent="0.25">
      <c r="E34" s="1"/>
    </row>
    <row r="35" spans="1:5" ht="18" thickBot="1" x14ac:dyDescent="0.35">
      <c r="A35" s="6" t="s">
        <v>60</v>
      </c>
      <c r="E35" s="1"/>
    </row>
    <row r="36" spans="1:5" ht="15.75" customHeight="1" thickTop="1" x14ac:dyDescent="0.25">
      <c r="E36" s="1"/>
    </row>
    <row r="37" spans="1:5" ht="15.75" customHeight="1" x14ac:dyDescent="0.25">
      <c r="A37" s="10" t="s">
        <v>9</v>
      </c>
      <c r="E37" s="1"/>
    </row>
    <row r="38" spans="1:5" x14ac:dyDescent="0.25">
      <c r="A38" s="10" t="s">
        <v>11</v>
      </c>
      <c r="E38" s="1"/>
    </row>
    <row r="39" spans="1:5" x14ac:dyDescent="0.25">
      <c r="A39" t="s">
        <v>16</v>
      </c>
    </row>
    <row r="41" spans="1:5" x14ac:dyDescent="0.25">
      <c r="A41" s="1" t="s">
        <v>6</v>
      </c>
      <c r="B41" s="4" t="s">
        <v>0</v>
      </c>
      <c r="C41" s="4" t="s">
        <v>2</v>
      </c>
      <c r="D41" s="1" t="s">
        <v>3</v>
      </c>
    </row>
    <row r="42" spans="1:5" x14ac:dyDescent="0.25">
      <c r="A42" s="7"/>
      <c r="B42" s="1">
        <v>1</v>
      </c>
      <c r="C42" s="1" t="str">
        <f>IF(ÖR_Berechnungen!C42="","",ÖR_Berechnungen!C42)</f>
        <v xml:space="preserve"> </v>
      </c>
      <c r="D42" s="1" t="s">
        <v>39</v>
      </c>
    </row>
    <row r="43" spans="1:5" x14ac:dyDescent="0.25">
      <c r="A43" s="7"/>
      <c r="B43" s="1">
        <v>2</v>
      </c>
      <c r="C43" s="1" t="str">
        <f>IF(ÖR_Berechnungen!C43="","",ÖR_Berechnungen!C43)</f>
        <v>Grundrechte</v>
      </c>
      <c r="D43" s="1" t="s">
        <v>39</v>
      </c>
    </row>
    <row r="44" spans="1:5" x14ac:dyDescent="0.25">
      <c r="A44" s="7"/>
      <c r="B44" s="1">
        <v>3</v>
      </c>
      <c r="C44" s="1" t="str">
        <f>IF(ÖR_Berechnungen!C44="","",ÖR_Berechnungen!C44)</f>
        <v>Grundrechte</v>
      </c>
      <c r="D44" s="1" t="s">
        <v>39</v>
      </c>
    </row>
    <row r="45" spans="1:5" x14ac:dyDescent="0.25">
      <c r="A45" s="7"/>
      <c r="B45" s="1">
        <v>4</v>
      </c>
      <c r="C45" s="1" t="str">
        <f>IF(ÖR_Berechnungen!C45="","",ÖR_Berechnungen!C45)</f>
        <v>Grundrechte; Grundrechte</v>
      </c>
      <c r="D45" s="1" t="s">
        <v>44</v>
      </c>
    </row>
    <row r="46" spans="1:5" x14ac:dyDescent="0.25">
      <c r="A46" s="7"/>
      <c r="B46" s="1">
        <v>5</v>
      </c>
      <c r="C46" s="1" t="str">
        <f>IF(ÖR_Berechnungen!C46="","",ÖR_Berechnungen!C46)</f>
        <v>Grundrechte; Staatsorganisationsrecht</v>
      </c>
      <c r="D46" s="1" t="s">
        <v>44</v>
      </c>
    </row>
    <row r="47" spans="1:5" x14ac:dyDescent="0.25">
      <c r="A47" s="7"/>
      <c r="B47" s="1">
        <v>6</v>
      </c>
      <c r="C47" s="1" t="str">
        <f>IF(ÖR_Berechnungen!C47="","",ÖR_Berechnungen!C47)</f>
        <v>Grundrechte; Staatsorganisationsrecht</v>
      </c>
      <c r="D47" s="1" t="s">
        <v>45</v>
      </c>
    </row>
    <row r="48" spans="1:5" x14ac:dyDescent="0.25">
      <c r="A48" s="7"/>
      <c r="B48" s="1">
        <v>7</v>
      </c>
      <c r="C48" s="1" t="str">
        <f>IF(ÖR_Berechnungen!C48="","",ÖR_Berechnungen!C48)</f>
        <v>Grundrechte; Staatsorganisationsrecht; Europarecht</v>
      </c>
      <c r="D48" s="1" t="s">
        <v>45</v>
      </c>
    </row>
    <row r="49" spans="1:5" x14ac:dyDescent="0.25">
      <c r="A49" s="7"/>
      <c r="B49" s="1">
        <v>8</v>
      </c>
      <c r="C49" s="1" t="str">
        <f>IF(ÖR_Berechnungen!C49="","",ÖR_Berechnungen!C49)</f>
        <v>Grundrechte; Staatsorganisationsrecht; Europarecht</v>
      </c>
      <c r="D49" s="1" t="s">
        <v>47</v>
      </c>
    </row>
    <row r="50" spans="1:5" x14ac:dyDescent="0.25">
      <c r="A50" s="7"/>
      <c r="B50" s="1">
        <v>9</v>
      </c>
      <c r="C50" s="1" t="str">
        <f>IF(ÖR_Berechnungen!C50="","",ÖR_Berechnungen!C50)</f>
        <v>Grundrechte; Europarecht; Verwaltungsrecht AT</v>
      </c>
      <c r="D50" s="1" t="s">
        <v>47</v>
      </c>
    </row>
    <row r="51" spans="1:5" x14ac:dyDescent="0.25">
      <c r="A51" s="7"/>
      <c r="B51" s="1">
        <v>10</v>
      </c>
      <c r="C51" s="1" t="str">
        <f>IF(ÖR_Berechnungen!C51="","",ÖR_Berechnungen!C51)</f>
        <v>Grundrechte; Staatsorganisationsrecht; Europarecht; Verwaltungsrecht AT</v>
      </c>
      <c r="D51" s="1" t="s">
        <v>46</v>
      </c>
    </row>
    <row r="52" spans="1:5" x14ac:dyDescent="0.25">
      <c r="A52" s="7"/>
      <c r="B52" s="1">
        <v>11</v>
      </c>
      <c r="C52" s="1" t="str">
        <f>IF(ÖR_Berechnungen!C52="","",ÖR_Berechnungen!C52)</f>
        <v>Grundrechte; Staatsorganisationsrecht; Verwaltungsrecht AT; Polizei- und Versammlungsrecht</v>
      </c>
      <c r="D52" s="1" t="s">
        <v>46</v>
      </c>
    </row>
    <row r="53" spans="1:5" x14ac:dyDescent="0.25">
      <c r="A53" s="7"/>
      <c r="B53" s="1">
        <v>12</v>
      </c>
      <c r="C53" s="1" t="str">
        <f>IF(ÖR_Berechnungen!C53="","",ÖR_Berechnungen!C53)</f>
        <v>Grundrechte; Europarecht; Verwaltungsrecht AT; Polizei- und Versammlungsrecht</v>
      </c>
      <c r="D53" s="1" t="s">
        <v>43</v>
      </c>
    </row>
    <row r="54" spans="1:5" x14ac:dyDescent="0.25">
      <c r="A54" s="7"/>
      <c r="B54" s="1">
        <v>13</v>
      </c>
      <c r="C54" s="1" t="str">
        <f>IF(ÖR_Berechnungen!C54="","",ÖR_Berechnungen!C54)</f>
        <v>Staatsorganisationsrecht; Europarecht; Polizei- und Versammlungsrecht; Baurecht</v>
      </c>
      <c r="D54" s="1" t="s">
        <v>42</v>
      </c>
    </row>
    <row r="55" spans="1:5" x14ac:dyDescent="0.25">
      <c r="A55" s="7"/>
      <c r="B55" s="1">
        <v>14</v>
      </c>
      <c r="C55" s="1" t="str">
        <f>IF(ÖR_Berechnungen!C55="","",ÖR_Berechnungen!C55)</f>
        <v>Staatsorganisationsrecht; Verwaltungsrecht AT; Polizei- und Versammlungsrecht; Kommunalrecht</v>
      </c>
      <c r="D55" s="1" t="s">
        <v>41</v>
      </c>
    </row>
    <row r="56" spans="1:5" x14ac:dyDescent="0.25">
      <c r="A56" s="7"/>
      <c r="B56" s="1"/>
      <c r="C56" s="1" t="str">
        <f>IF(ÖR_Berechnungen!C56="","",ÖR_Berechnungen!C56)</f>
        <v>Grundrechte; Grundrechte; Grundrechte; Staatsorganisationsrecht; Staatsorganisationsrecht; Staatshaftungsrecht</v>
      </c>
      <c r="D56" s="1" t="s">
        <v>40</v>
      </c>
      <c r="E56" t="str">
        <f t="shared" ref="E56:E58" si="0">IF(F56&lt;&gt;"",F56,"")&amp;IF(G56&lt;&gt;"",", "&amp;G56,"")</f>
        <v/>
      </c>
    </row>
    <row r="57" spans="1:5" x14ac:dyDescent="0.25">
      <c r="A57" s="7"/>
      <c r="B57" s="1"/>
      <c r="C57" s="1" t="str">
        <f>IF(ÖR_Berechnungen!C57="","",ÖR_Berechnungen!C57)</f>
        <v>Europarecht; Europarecht; Verwaltungsrecht AT; Völkerrecht</v>
      </c>
      <c r="D57" s="3"/>
      <c r="E57" t="str">
        <f t="shared" si="0"/>
        <v/>
      </c>
    </row>
    <row r="58" spans="1:5" x14ac:dyDescent="0.25">
      <c r="A58" s="7"/>
      <c r="B58" s="1"/>
      <c r="C58" s="1" t="str">
        <f>IF(ÖR_Berechnungen!C58="","",ÖR_Berechnungen!C58)</f>
        <v>Verwaltungsrecht AT; Polizei- und Versammlungsrecht; Polizei- und Versammlungsrecht; Völkerrecht</v>
      </c>
      <c r="D58" s="3"/>
      <c r="E58" t="str">
        <f t="shared" si="0"/>
        <v/>
      </c>
    </row>
    <row r="59" spans="1:5" x14ac:dyDescent="0.25">
      <c r="A59" s="7"/>
      <c r="B59" s="1"/>
      <c r="C59" s="1" t="str">
        <f>IF(ÖR_Berechnungen!C59="","",ÖR_Berechnungen!C59)</f>
        <v>Baurecht; Kommunalrecht; Staatshaftungsrecht; Völkerrecht</v>
      </c>
      <c r="D59" s="3"/>
    </row>
    <row r="62" spans="1:5" ht="18" thickBot="1" x14ac:dyDescent="0.35">
      <c r="A62" s="6" t="s">
        <v>61</v>
      </c>
    </row>
    <row r="63" spans="1:5" ht="15.75" thickTop="1" x14ac:dyDescent="0.25">
      <c r="A63" s="9"/>
    </row>
    <row r="64" spans="1:5" x14ac:dyDescent="0.25">
      <c r="A64" s="10" t="s">
        <v>9</v>
      </c>
    </row>
    <row r="65" spans="1:4" x14ac:dyDescent="0.25">
      <c r="A65" s="10" t="s">
        <v>10</v>
      </c>
    </row>
    <row r="66" spans="1:4" x14ac:dyDescent="0.25">
      <c r="A66" s="10"/>
    </row>
    <row r="67" spans="1:4" x14ac:dyDescent="0.25">
      <c r="A67" s="8"/>
      <c r="B67" s="8"/>
      <c r="C67" s="8"/>
      <c r="D67" s="8"/>
    </row>
    <row r="68" spans="1:4" x14ac:dyDescent="0.25">
      <c r="A68" s="1" t="s">
        <v>6</v>
      </c>
      <c r="B68" s="4" t="s">
        <v>1</v>
      </c>
      <c r="C68" s="4" t="s">
        <v>2</v>
      </c>
      <c r="D68" s="1" t="s">
        <v>3</v>
      </c>
    </row>
    <row r="69" spans="1:4" x14ac:dyDescent="0.25">
      <c r="A69" s="7"/>
      <c r="B69" s="1">
        <v>1</v>
      </c>
      <c r="C69" s="1" t="str">
        <f>ÖR_Berechnungen!C69</f>
        <v xml:space="preserve"> </v>
      </c>
      <c r="D69" s="1" t="s">
        <v>39</v>
      </c>
    </row>
    <row r="70" spans="1:4" x14ac:dyDescent="0.25">
      <c r="A70" s="7"/>
      <c r="B70" s="1">
        <v>2</v>
      </c>
      <c r="C70" s="1" t="str">
        <f>ÖR_Berechnungen!C70</f>
        <v>Grundrechte</v>
      </c>
      <c r="D70" s="1" t="s">
        <v>39</v>
      </c>
    </row>
    <row r="71" spans="1:4" x14ac:dyDescent="0.25">
      <c r="A71" s="7"/>
      <c r="B71" s="1">
        <v>3</v>
      </c>
      <c r="C71" s="1" t="str">
        <f>ÖR_Berechnungen!C71</f>
        <v>Grundrechte; Grundrechte</v>
      </c>
      <c r="D71" s="1" t="s">
        <v>44</v>
      </c>
    </row>
    <row r="72" spans="1:4" x14ac:dyDescent="0.25">
      <c r="A72" s="7"/>
      <c r="B72" s="1">
        <v>4</v>
      </c>
      <c r="C72" s="1" t="str">
        <f>ÖR_Berechnungen!C72</f>
        <v>Grundrechte; Grundrechte; Staatsorganisationsrecht</v>
      </c>
      <c r="D72" s="1" t="s">
        <v>44</v>
      </c>
    </row>
    <row r="73" spans="1:4" x14ac:dyDescent="0.25">
      <c r="A73" s="7"/>
      <c r="B73" s="1">
        <v>5</v>
      </c>
      <c r="C73" s="1" t="str">
        <f>ÖR_Berechnungen!C73</f>
        <v>Grundrechte; Grundrechte; Staatsorganisationsrecht; Staatsorganisationsrecht</v>
      </c>
      <c r="D73" s="3" t="s">
        <v>4</v>
      </c>
    </row>
    <row r="74" spans="1:4" x14ac:dyDescent="0.25">
      <c r="A74" s="7"/>
      <c r="B74" s="1">
        <v>6</v>
      </c>
      <c r="C74" s="1" t="str">
        <f>ÖR_Berechnungen!C74</f>
        <v xml:space="preserve"> </v>
      </c>
      <c r="D74" s="1" t="s">
        <v>45</v>
      </c>
    </row>
    <row r="75" spans="1:4" x14ac:dyDescent="0.25">
      <c r="A75" s="7"/>
      <c r="B75" s="1">
        <v>7</v>
      </c>
      <c r="C75" s="1" t="str">
        <f>ÖR_Berechnungen!C75</f>
        <v>Europarecht</v>
      </c>
      <c r="D75" s="1" t="s">
        <v>47</v>
      </c>
    </row>
    <row r="76" spans="1:4" x14ac:dyDescent="0.25">
      <c r="A76" s="7"/>
      <c r="B76" s="1">
        <v>8</v>
      </c>
      <c r="C76" s="1" t="str">
        <f>ÖR_Berechnungen!C76</f>
        <v>Europarecht; Verwaltungsrecht AT</v>
      </c>
      <c r="D76" s="1" t="s">
        <v>46</v>
      </c>
    </row>
    <row r="77" spans="1:4" x14ac:dyDescent="0.25">
      <c r="A77" s="7"/>
      <c r="B77" s="1">
        <v>9</v>
      </c>
      <c r="C77" s="1" t="str">
        <f>ÖR_Berechnungen!C77</f>
        <v>Grundrechte; Grundrechte; Staatsorganisationsrecht; Staatsorganisationsrecht; Europarecht; Verwaltungsrecht AT; Polizei- und Versammlungsrecht</v>
      </c>
      <c r="D77" s="3" t="s">
        <v>4</v>
      </c>
    </row>
    <row r="78" spans="1:4" x14ac:dyDescent="0.25">
      <c r="A78" s="7"/>
      <c r="B78" s="1">
        <v>10</v>
      </c>
      <c r="C78" s="1" t="str">
        <f>ÖR_Berechnungen!C78</f>
        <v xml:space="preserve"> </v>
      </c>
      <c r="D78" s="1" t="s">
        <v>43</v>
      </c>
    </row>
    <row r="79" spans="1:4" x14ac:dyDescent="0.25">
      <c r="A79" s="7"/>
      <c r="B79" s="1">
        <v>11</v>
      </c>
      <c r="C79" s="1" t="str">
        <f>ÖR_Berechnungen!C79</f>
        <v>Baurecht</v>
      </c>
      <c r="D79" s="1" t="s">
        <v>48</v>
      </c>
    </row>
    <row r="80" spans="1:4" x14ac:dyDescent="0.25">
      <c r="A80" s="7"/>
      <c r="B80" s="1">
        <v>12</v>
      </c>
      <c r="C80" s="1" t="str">
        <f>ÖR_Berechnungen!C80</f>
        <v>Europarecht; Verwaltungsrecht AT; Polizei- und Versammlungsrecht; Baurecht; Kommunal- + Staatshaftungsrecht</v>
      </c>
      <c r="D80" s="3" t="s">
        <v>4</v>
      </c>
    </row>
    <row r="81" spans="1:4" x14ac:dyDescent="0.25">
      <c r="A81" s="7"/>
      <c r="B81" s="1">
        <v>13</v>
      </c>
      <c r="C81" s="1" t="str">
        <f>ÖR_Berechnungen!C81</f>
        <v xml:space="preserve"> </v>
      </c>
      <c r="D81" s="1" t="s">
        <v>40</v>
      </c>
    </row>
    <row r="82" spans="1:4" x14ac:dyDescent="0.25">
      <c r="A82" s="7"/>
      <c r="B82" s="1">
        <v>14</v>
      </c>
      <c r="C82" s="1" t="str">
        <f>ÖR_Berechnungen!C82</f>
        <v>Grundrechte; Grundrechte; Staatsorganisationsrecht; Staatsorganisationsrecht; Völkerrecht</v>
      </c>
      <c r="D82" s="3" t="s">
        <v>4</v>
      </c>
    </row>
    <row r="83" spans="1:4" x14ac:dyDescent="0.25">
      <c r="A83" s="7"/>
      <c r="B83" s="1">
        <v>15</v>
      </c>
      <c r="C83" s="1" t="str">
        <f>ÖR_Berechnungen!C83</f>
        <v>Europarecht; Verwaltungsrecht AT; Polizei- und Versammlungsrecht; Völkerrecht</v>
      </c>
      <c r="D83" s="3" t="s">
        <v>4</v>
      </c>
    </row>
    <row r="84" spans="1:4" x14ac:dyDescent="0.25">
      <c r="A84" s="7"/>
      <c r="B84" s="1">
        <v>16</v>
      </c>
      <c r="C84" s="1" t="str">
        <f>ÖR_Berechnungen!C84</f>
        <v>Baurecht; Kommunal- + Staatshaftungsrecht; Völkerrecht</v>
      </c>
      <c r="D84" s="3" t="s">
        <v>4</v>
      </c>
    </row>
  </sheetData>
  <dataValidations count="3">
    <dataValidation type="textLength" allowBlank="1" showInputMessage="1" showErrorMessage="1" sqref="D30:D32 D57:D59" xr:uid="{CB578B02-7FBE-429F-9187-77F85CCAAC29}">
      <formula1>99999</formula1>
      <formula2>999999</formula2>
    </dataValidation>
    <dataValidation type="textLength" allowBlank="1" showInputMessage="1" showErrorMessage="1" sqref="D77 D80 D82:D84" xr:uid="{F7ECE281-23DB-40D3-82CA-8D1DAC80D235}">
      <formula1>9999999</formula1>
      <formula2>99999999</formula2>
    </dataValidation>
    <dataValidation type="textLength" allowBlank="1" showInputMessage="1" showErrorMessage="1" sqref="D73" xr:uid="{D43E66D6-3D85-4132-B025-6CF6B5FF919F}">
      <formula1>999999</formula1>
      <formula2>9999999</formula2>
    </dataValidation>
  </dataValidations>
  <pageMargins left="0.19685039370078741" right="0.19685039370078741" top="0.39370078740157483" bottom="0.19685039370078741" header="0.31496062992125984" footer="0.31496062992125984"/>
  <pageSetup paperSize="9" scale="90" fitToHeight="0" orientation="landscape" r:id="rId1"/>
  <rowBreaks count="2" manualBreakCount="2">
    <brk id="34" max="3" man="1"/>
    <brk id="61" max="3" man="1"/>
  </rowBreaks>
  <tableParts count="3">
    <tablePart r:id="rId2"/>
    <tablePart r:id="rId3"/>
    <tablePart r:id="rId4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2AE2FC-9B90-44CF-B5A8-CAB771087A7A}">
  <sheetPr>
    <tabColor rgb="FF00B050"/>
    <pageSetUpPr fitToPage="1"/>
  </sheetPr>
  <dimension ref="A1:G84"/>
  <sheetViews>
    <sheetView workbookViewId="0"/>
  </sheetViews>
  <sheetFormatPr baseColWidth="10" defaultRowHeight="15" x14ac:dyDescent="0.25"/>
  <cols>
    <col min="1" max="2" width="12.5703125" customWidth="1"/>
    <col min="3" max="3" width="137.42578125" bestFit="1" customWidth="1"/>
    <col min="4" max="4" width="30.140625" bestFit="1" customWidth="1"/>
    <col min="5" max="7" width="24" bestFit="1" customWidth="1"/>
    <col min="8" max="8" width="38" bestFit="1" customWidth="1"/>
    <col min="9" max="9" width="19" bestFit="1" customWidth="1"/>
    <col min="10" max="10" width="24.28515625" bestFit="1" customWidth="1"/>
    <col min="11" max="11" width="22.85546875" bestFit="1" customWidth="1"/>
    <col min="12" max="12" width="20" bestFit="1" customWidth="1"/>
  </cols>
  <sheetData>
    <row r="1" spans="1:6" ht="23.25" x14ac:dyDescent="0.35">
      <c r="A1" s="5" t="s">
        <v>50</v>
      </c>
    </row>
    <row r="3" spans="1:6" x14ac:dyDescent="0.25">
      <c r="A3" t="s">
        <v>15</v>
      </c>
    </row>
    <row r="4" spans="1:6" x14ac:dyDescent="0.25">
      <c r="A4" s="12" t="str">
        <f>HYPERLINK("#a8","1. Prüfungsvorbereitung in der Vorlesungszeit")</f>
        <v>1. Prüfungsvorbereitung in der Vorlesungszeit</v>
      </c>
    </row>
    <row r="5" spans="1:6" x14ac:dyDescent="0.25">
      <c r="A5" s="12" t="str">
        <f>HYPERLINK("#a35","2. Prüfungsvorbereitung in der Vorlesungszeit")</f>
        <v>2. Prüfungsvorbereitung in der Vorlesungszeit</v>
      </c>
    </row>
    <row r="6" spans="1:6" x14ac:dyDescent="0.25">
      <c r="A6" s="12" t="str">
        <f>HYPERLINK("#a62","Prüfungsvorbereitung in 16 Einheiten (kurz vor der Prüfung)")</f>
        <v>Prüfungsvorbereitung in 16 Einheiten (kurz vor der Prüfung)</v>
      </c>
    </row>
    <row r="8" spans="1:6" ht="18" thickBot="1" x14ac:dyDescent="0.35">
      <c r="A8" s="6" t="s">
        <v>62</v>
      </c>
    </row>
    <row r="9" spans="1:6" ht="15.75" thickTop="1" x14ac:dyDescent="0.25"/>
    <row r="10" spans="1:6" x14ac:dyDescent="0.25">
      <c r="A10" s="10" t="s">
        <v>9</v>
      </c>
    </row>
    <row r="11" spans="1:6" x14ac:dyDescent="0.25">
      <c r="A11" s="10" t="s">
        <v>11</v>
      </c>
    </row>
    <row r="12" spans="1:6" x14ac:dyDescent="0.25">
      <c r="A12" t="s">
        <v>17</v>
      </c>
    </row>
    <row r="13" spans="1:6" s="8" customFormat="1" x14ac:dyDescent="0.25">
      <c r="A13"/>
      <c r="B13"/>
      <c r="C13"/>
      <c r="D13"/>
    </row>
    <row r="14" spans="1:6" x14ac:dyDescent="0.25">
      <c r="A14" s="1" t="s">
        <v>6</v>
      </c>
      <c r="B14" s="4" t="s">
        <v>0</v>
      </c>
      <c r="C14" s="4" t="s">
        <v>2</v>
      </c>
      <c r="D14" s="1" t="s">
        <v>3</v>
      </c>
      <c r="F14" s="13"/>
    </row>
    <row r="15" spans="1:6" x14ac:dyDescent="0.25">
      <c r="A15" s="7"/>
      <c r="B15" s="1">
        <v>1</v>
      </c>
      <c r="C15" s="1" t="str">
        <f>IF(SR_Berechnungen!C15="","",SR_Berechnungen!C15)</f>
        <v xml:space="preserve"> </v>
      </c>
      <c r="D15" s="1" t="s">
        <v>52</v>
      </c>
      <c r="F15" s="13"/>
    </row>
    <row r="16" spans="1:6" x14ac:dyDescent="0.25">
      <c r="A16" s="7"/>
      <c r="B16" s="1">
        <v>2</v>
      </c>
      <c r="C16" s="1" t="str">
        <f>IF(SR_Berechnungen!C16="","",SR_Berechnungen!C16)</f>
        <v>Strafrecht AT</v>
      </c>
      <c r="D16" s="1" t="s">
        <v>52</v>
      </c>
      <c r="F16" s="13"/>
    </row>
    <row r="17" spans="1:7" x14ac:dyDescent="0.25">
      <c r="A17" s="7"/>
      <c r="B17" s="1">
        <v>3</v>
      </c>
      <c r="C17" s="1" t="str">
        <f>IF(SR_Berechnungen!C17="","",SR_Berechnungen!C17)</f>
        <v>Strafrecht AT</v>
      </c>
      <c r="D17" s="1" t="s">
        <v>52</v>
      </c>
      <c r="F17" s="13"/>
    </row>
    <row r="18" spans="1:7" x14ac:dyDescent="0.25">
      <c r="A18" s="7"/>
      <c r="B18" s="1">
        <v>4</v>
      </c>
      <c r="C18" s="1" t="str">
        <f>IF(SR_Berechnungen!C18="","",SR_Berechnungen!C18)</f>
        <v>Strafrecht AT; Strafrecht AT</v>
      </c>
      <c r="D18" s="1" t="s">
        <v>53</v>
      </c>
      <c r="F18" s="13"/>
    </row>
    <row r="19" spans="1:7" x14ac:dyDescent="0.25">
      <c r="A19" s="7"/>
      <c r="B19" s="1">
        <v>5</v>
      </c>
      <c r="C19" s="1" t="str">
        <f>IF(SR_Berechnungen!C19="","",SR_Berechnungen!C19)</f>
        <v>Strafrecht AT; Höchstpersönliche Rechtsgüter</v>
      </c>
      <c r="D19" s="1" t="s">
        <v>53</v>
      </c>
      <c r="F19" s="1"/>
    </row>
    <row r="20" spans="1:7" x14ac:dyDescent="0.25">
      <c r="A20" s="7"/>
      <c r="B20" s="1">
        <v>6</v>
      </c>
      <c r="C20" s="1" t="str">
        <f>IF(SR_Berechnungen!C20="","",SR_Berechnungen!C20)</f>
        <v>Strafrecht AT; Höchstpersönliche Rechtsgüter</v>
      </c>
      <c r="D20" s="1" t="s">
        <v>53</v>
      </c>
      <c r="F20" s="1"/>
    </row>
    <row r="21" spans="1:7" x14ac:dyDescent="0.25">
      <c r="A21" s="7"/>
      <c r="B21" s="1">
        <v>7</v>
      </c>
      <c r="C21" s="1" t="str">
        <f>IF(SR_Berechnungen!C21="","",SR_Berechnungen!C21)</f>
        <v>Strafrecht AT; Höchstpersönliche Rechtsgüter; Höchstpersönliche Rechtsgüter</v>
      </c>
      <c r="D21" s="1" t="s">
        <v>54</v>
      </c>
      <c r="F21" s="1"/>
    </row>
    <row r="22" spans="1:7" x14ac:dyDescent="0.25">
      <c r="A22" s="7"/>
      <c r="B22" s="1">
        <v>8</v>
      </c>
      <c r="C22" s="1" t="str">
        <f>IF(SR_Berechnungen!C22="","",SR_Berechnungen!C22)</f>
        <v>Strafrecht AT; Höchstpersönliche Rechtsgüter; Vermögensdelikte</v>
      </c>
      <c r="D22" s="1" t="s">
        <v>54</v>
      </c>
      <c r="F22" s="1"/>
    </row>
    <row r="23" spans="1:7" x14ac:dyDescent="0.25">
      <c r="A23" s="7"/>
      <c r="B23" s="1">
        <v>9</v>
      </c>
      <c r="C23" s="1" t="str">
        <f>IF(SR_Berechnungen!C23="","",SR_Berechnungen!C23)</f>
        <v>Strafrecht AT; Höchstpersönliche Rechtsgüter; Vermögensdelikte</v>
      </c>
      <c r="D23" s="1" t="s">
        <v>54</v>
      </c>
      <c r="F23" s="1"/>
    </row>
    <row r="24" spans="1:7" x14ac:dyDescent="0.25">
      <c r="A24" s="7"/>
      <c r="B24" s="1">
        <v>10</v>
      </c>
      <c r="C24" s="1" t="str">
        <f>IF(SR_Berechnungen!C24="","",SR_Berechnungen!C24)</f>
        <v>Strafrecht AT; Höchstpersönliche Rechtsgüter; Vermögensdelikte; Vermögensdelikte</v>
      </c>
      <c r="D24" s="1" t="s">
        <v>54</v>
      </c>
      <c r="F24" s="1"/>
    </row>
    <row r="25" spans="1:7" x14ac:dyDescent="0.25">
      <c r="A25" s="7"/>
      <c r="B25" s="1">
        <v>11</v>
      </c>
      <c r="C25" s="1" t="str">
        <f>IF(SR_Berechnungen!C25="","",SR_Berechnungen!C25)</f>
        <v>Strafrecht AT; Höchstpersönliche Rechtsgüter; Vermögensdelikte; Vermögensdelikte</v>
      </c>
      <c r="D25" s="1" t="s">
        <v>55</v>
      </c>
      <c r="F25" s="1"/>
    </row>
    <row r="26" spans="1:7" x14ac:dyDescent="0.25">
      <c r="A26" s="7"/>
      <c r="B26" s="1">
        <v>12</v>
      </c>
      <c r="C26" s="1" t="str">
        <f>IF(SR_Berechnungen!C26="","",SR_Berechnungen!C26)</f>
        <v>Strafrecht AT; Höchstpersönliche Rechtsgüter; Vermögensdelikte; Sonstige Delikte</v>
      </c>
      <c r="D26" s="1" t="s">
        <v>55</v>
      </c>
      <c r="F26" s="1"/>
    </row>
    <row r="27" spans="1:7" x14ac:dyDescent="0.25">
      <c r="A27" s="7"/>
      <c r="B27" s="1">
        <v>13</v>
      </c>
      <c r="C27" s="1" t="str">
        <f>IF(SR_Berechnungen!C27="","",SR_Berechnungen!C27)</f>
        <v>Höchstpersönliche Rechtsgüter; Vermögensdelikte; Vermögensdelikte; Sonstige Delikte</v>
      </c>
      <c r="D27" s="1" t="s">
        <v>51</v>
      </c>
      <c r="F27" s="1"/>
    </row>
    <row r="28" spans="1:7" x14ac:dyDescent="0.25">
      <c r="A28" s="7"/>
      <c r="B28" s="1">
        <v>14</v>
      </c>
      <c r="C28" s="1" t="str">
        <f>IF(SR_Berechnungen!C28="","",SR_Berechnungen!C28)</f>
        <v>Höchstpersönliche Rechtsgüter; Vermögensdelikte; Sonstige Delikte; StPO</v>
      </c>
      <c r="D28" s="1" t="s">
        <v>51</v>
      </c>
      <c r="F28" s="1"/>
    </row>
    <row r="29" spans="1:7" x14ac:dyDescent="0.25">
      <c r="A29" s="7"/>
      <c r="B29" s="1"/>
      <c r="C29" s="1" t="str">
        <f>IF(SR_Berechnungen!C29="","",SR_Berechnungen!C29)</f>
        <v>Strafrecht AT; Strafrecht AT; Strafrecht AT; Höchstpersönliche Rechtsgüter; Höchstpersönliche Rechtsgüter; StPO</v>
      </c>
      <c r="D29" s="1" t="s">
        <v>51</v>
      </c>
      <c r="F29" s="1"/>
    </row>
    <row r="30" spans="1:7" x14ac:dyDescent="0.25">
      <c r="A30" s="7"/>
      <c r="B30" s="1"/>
      <c r="C30" s="1" t="str">
        <f>IF(SR_Berechnungen!C30="","",SR_Berechnungen!C30)</f>
        <v>Höchstpersönliche Rechtsgüter; Vermögensdelikte; Vermögensdelikte; StPO</v>
      </c>
      <c r="D30" s="3"/>
      <c r="F30" s="1"/>
    </row>
    <row r="31" spans="1:7" x14ac:dyDescent="0.25">
      <c r="A31" s="7"/>
      <c r="B31" s="1"/>
      <c r="C31" s="1" t="str">
        <f>IF(SR_Berechnungen!C31="","",SR_Berechnungen!C31)</f>
        <v>Vermögensdelikte; Vermögensdelikte; Sonstige Delikte; StPO</v>
      </c>
      <c r="D31" s="3"/>
      <c r="E31" s="1"/>
      <c r="F31" s="1"/>
      <c r="G31" s="1"/>
    </row>
    <row r="32" spans="1:7" x14ac:dyDescent="0.25">
      <c r="A32" s="7"/>
      <c r="B32" s="1"/>
      <c r="C32" s="1" t="str">
        <f>IF(SR_Berechnungen!C32="","",SR_Berechnungen!C32)</f>
        <v>Sonstige Delikte; StPO; StPO; StPO</v>
      </c>
      <c r="D32" s="3"/>
      <c r="E32" s="1"/>
      <c r="F32" s="1"/>
      <c r="G32" s="1"/>
    </row>
    <row r="33" spans="1:5" x14ac:dyDescent="0.25">
      <c r="E33" s="1"/>
    </row>
    <row r="34" spans="1:5" ht="15.75" customHeight="1" x14ac:dyDescent="0.25">
      <c r="E34" s="1"/>
    </row>
    <row r="35" spans="1:5" ht="15.75" customHeight="1" thickBot="1" x14ac:dyDescent="0.35">
      <c r="A35" s="6" t="s">
        <v>63</v>
      </c>
      <c r="E35" s="1"/>
    </row>
    <row r="36" spans="1:5" ht="15.75" customHeight="1" thickTop="1" x14ac:dyDescent="0.25">
      <c r="E36" s="1"/>
    </row>
    <row r="37" spans="1:5" ht="15.75" customHeight="1" x14ac:dyDescent="0.25">
      <c r="A37" s="10" t="s">
        <v>9</v>
      </c>
      <c r="E37" s="1"/>
    </row>
    <row r="38" spans="1:5" x14ac:dyDescent="0.25">
      <c r="A38" s="10" t="s">
        <v>11</v>
      </c>
      <c r="E38" s="1"/>
    </row>
    <row r="39" spans="1:5" x14ac:dyDescent="0.25">
      <c r="A39" t="s">
        <v>16</v>
      </c>
    </row>
    <row r="41" spans="1:5" x14ac:dyDescent="0.25">
      <c r="A41" s="1" t="s">
        <v>6</v>
      </c>
      <c r="B41" s="4" t="s">
        <v>0</v>
      </c>
      <c r="C41" s="4" t="s">
        <v>2</v>
      </c>
      <c r="D41" s="1" t="s">
        <v>3</v>
      </c>
    </row>
    <row r="42" spans="1:5" x14ac:dyDescent="0.25">
      <c r="A42" s="7"/>
      <c r="B42" s="1">
        <v>1</v>
      </c>
      <c r="C42" s="1" t="str">
        <f>IF(SR_Berechnungen!C42="","",SR_Berechnungen!C42)</f>
        <v xml:space="preserve"> </v>
      </c>
      <c r="D42" s="1" t="s">
        <v>52</v>
      </c>
    </row>
    <row r="43" spans="1:5" x14ac:dyDescent="0.25">
      <c r="A43" s="7"/>
      <c r="B43" s="1">
        <v>2</v>
      </c>
      <c r="C43" s="1" t="str">
        <f>IF(SR_Berechnungen!C43="","",SR_Berechnungen!C43)</f>
        <v>Strafrecht AT</v>
      </c>
      <c r="D43" s="1" t="s">
        <v>52</v>
      </c>
    </row>
    <row r="44" spans="1:5" x14ac:dyDescent="0.25">
      <c r="A44" s="7"/>
      <c r="B44" s="1">
        <v>3</v>
      </c>
      <c r="C44" s="1" t="str">
        <f>IF(SR_Berechnungen!C44="","",SR_Berechnungen!C44)</f>
        <v>Strafrecht AT</v>
      </c>
      <c r="D44" s="1" t="s">
        <v>52</v>
      </c>
    </row>
    <row r="45" spans="1:5" x14ac:dyDescent="0.25">
      <c r="A45" s="7"/>
      <c r="B45" s="1">
        <v>4</v>
      </c>
      <c r="C45" s="1" t="str">
        <f>IF(SR_Berechnungen!C45="","",SR_Berechnungen!C45)</f>
        <v>Strafrecht AT; Strafrecht AT</v>
      </c>
      <c r="D45" s="1" t="s">
        <v>53</v>
      </c>
    </row>
    <row r="46" spans="1:5" x14ac:dyDescent="0.25">
      <c r="A46" s="7"/>
      <c r="B46" s="1">
        <v>5</v>
      </c>
      <c r="C46" s="1" t="str">
        <f>IF(SR_Berechnungen!C46="","",SR_Berechnungen!C46)</f>
        <v>Strafrecht AT; Höchstpersönliche Rechtsgüter</v>
      </c>
      <c r="D46" s="1" t="s">
        <v>53</v>
      </c>
    </row>
    <row r="47" spans="1:5" x14ac:dyDescent="0.25">
      <c r="A47" s="7"/>
      <c r="B47" s="1">
        <v>6</v>
      </c>
      <c r="C47" s="1" t="str">
        <f>IF(SR_Berechnungen!C47="","",SR_Berechnungen!C47)</f>
        <v>Strafrecht AT; Höchstpersönliche Rechtsgüter</v>
      </c>
      <c r="D47" s="1" t="s">
        <v>53</v>
      </c>
    </row>
    <row r="48" spans="1:5" x14ac:dyDescent="0.25">
      <c r="A48" s="7"/>
      <c r="B48" s="1">
        <v>7</v>
      </c>
      <c r="C48" s="1" t="str">
        <f>IF(SR_Berechnungen!C48="","",SR_Berechnungen!C48)</f>
        <v>Strafrecht AT; Höchstpersönliche Rechtsgüter; Höchstpersönliche Rechtsgüter</v>
      </c>
      <c r="D48" s="1" t="s">
        <v>54</v>
      </c>
    </row>
    <row r="49" spans="1:5" x14ac:dyDescent="0.25">
      <c r="A49" s="7"/>
      <c r="B49" s="1">
        <v>8</v>
      </c>
      <c r="C49" s="1" t="str">
        <f>IF(SR_Berechnungen!C49="","",SR_Berechnungen!C49)</f>
        <v>Strafrecht AT; Höchstpersönliche Rechtsgüter; Vermögensdelikte</v>
      </c>
      <c r="D49" s="1" t="s">
        <v>54</v>
      </c>
    </row>
    <row r="50" spans="1:5" x14ac:dyDescent="0.25">
      <c r="A50" s="7"/>
      <c r="B50" s="1">
        <v>9</v>
      </c>
      <c r="C50" s="1" t="str">
        <f>IF(SR_Berechnungen!C50="","",SR_Berechnungen!C50)</f>
        <v>Strafrecht AT; Höchstpersönliche Rechtsgüter; Vermögensdelikte</v>
      </c>
      <c r="D50" s="1" t="s">
        <v>54</v>
      </c>
    </row>
    <row r="51" spans="1:5" x14ac:dyDescent="0.25">
      <c r="A51" s="7"/>
      <c r="B51" s="1">
        <v>10</v>
      </c>
      <c r="C51" s="1" t="str">
        <f>IF(SR_Berechnungen!C51="","",SR_Berechnungen!C51)</f>
        <v>Strafrecht AT; Höchstpersönliche Rechtsgüter; Vermögensdelikte; Vermögensdelikte</v>
      </c>
      <c r="D51" s="1" t="s">
        <v>54</v>
      </c>
    </row>
    <row r="52" spans="1:5" x14ac:dyDescent="0.25">
      <c r="A52" s="7"/>
      <c r="B52" s="1">
        <v>11</v>
      </c>
      <c r="C52" s="1" t="str">
        <f>IF(SR_Berechnungen!C52="","",SR_Berechnungen!C52)</f>
        <v>Strafrecht AT; Höchstpersönliche Rechtsgüter; Vermögensdelikte; Vermögensdelikte</v>
      </c>
      <c r="D52" s="1" t="s">
        <v>55</v>
      </c>
    </row>
    <row r="53" spans="1:5" x14ac:dyDescent="0.25">
      <c r="A53" s="7"/>
      <c r="B53" s="1">
        <v>12</v>
      </c>
      <c r="C53" s="1" t="str">
        <f>IF(SR_Berechnungen!C53="","",SR_Berechnungen!C53)</f>
        <v>Strafrecht AT; Höchstpersönliche Rechtsgüter; Vermögensdelikte; Sonstige Delikte</v>
      </c>
      <c r="D53" s="1" t="s">
        <v>55</v>
      </c>
    </row>
    <row r="54" spans="1:5" x14ac:dyDescent="0.25">
      <c r="A54" s="7"/>
      <c r="B54" s="1">
        <v>13</v>
      </c>
      <c r="C54" s="1" t="str">
        <f>IF(SR_Berechnungen!C54="","",SR_Berechnungen!C54)</f>
        <v>Höchstpersönliche Rechtsgüter; Vermögensdelikte; Vermögensdelikte; Sonstige Delikte</v>
      </c>
      <c r="D54" s="1" t="s">
        <v>51</v>
      </c>
    </row>
    <row r="55" spans="1:5" x14ac:dyDescent="0.25">
      <c r="A55" s="7"/>
      <c r="B55" s="1">
        <v>14</v>
      </c>
      <c r="C55" s="1" t="str">
        <f>IF(SR_Berechnungen!C55="","",SR_Berechnungen!C55)</f>
        <v>Höchstpersönliche Rechtsgüter; Vermögensdelikte; Sonstige Delikte; StPO</v>
      </c>
      <c r="D55" s="1" t="s">
        <v>51</v>
      </c>
    </row>
    <row r="56" spans="1:5" x14ac:dyDescent="0.25">
      <c r="A56" s="7"/>
      <c r="B56" s="1"/>
      <c r="C56" s="1" t="str">
        <f>IF(SR_Berechnungen!C56="","",SR_Berechnungen!C56)</f>
        <v>Strafrecht AT; Strafrecht AT; Strafrecht AT; Höchstpersönliche Rechtsgüter; Höchstpersönliche Rechtsgüter; StPO</v>
      </c>
      <c r="D56" s="1" t="s">
        <v>51</v>
      </c>
      <c r="E56" t="str">
        <f t="shared" ref="E56:E58" si="0">IF(F56&lt;&gt;"",F56,"")&amp;IF(G56&lt;&gt;"",", "&amp;G56,"")</f>
        <v/>
      </c>
    </row>
    <row r="57" spans="1:5" x14ac:dyDescent="0.25">
      <c r="A57" s="7"/>
      <c r="B57" s="1"/>
      <c r="C57" s="1" t="str">
        <f>IF(SR_Berechnungen!C57="","",SR_Berechnungen!C57)</f>
        <v>Höchstpersönliche Rechtsgüter; Vermögensdelikte; Vermögensdelikte; StPO</v>
      </c>
      <c r="D57" s="3"/>
      <c r="E57" t="str">
        <f t="shared" si="0"/>
        <v/>
      </c>
    </row>
    <row r="58" spans="1:5" x14ac:dyDescent="0.25">
      <c r="A58" s="7"/>
      <c r="B58" s="1"/>
      <c r="C58" s="1" t="str">
        <f>IF(SR_Berechnungen!C58="","",SR_Berechnungen!C58)</f>
        <v>Vermögensdelikte; Vermögensdelikte; Sonstige Delikte; StPO</v>
      </c>
      <c r="D58" s="3"/>
      <c r="E58" t="str">
        <f t="shared" si="0"/>
        <v/>
      </c>
    </row>
    <row r="59" spans="1:5" x14ac:dyDescent="0.25">
      <c r="A59" s="7"/>
      <c r="B59" s="1"/>
      <c r="C59" s="1" t="str">
        <f>IF(SR_Berechnungen!C59="","",SR_Berechnungen!C59)</f>
        <v>Sonstige Delikte; StPO; StPO; StPO</v>
      </c>
      <c r="D59" s="3"/>
    </row>
    <row r="62" spans="1:5" ht="18" thickBot="1" x14ac:dyDescent="0.35">
      <c r="A62" s="6" t="s">
        <v>64</v>
      </c>
    </row>
    <row r="63" spans="1:5" ht="15.75" thickTop="1" x14ac:dyDescent="0.25">
      <c r="A63" s="9"/>
    </row>
    <row r="64" spans="1:5" x14ac:dyDescent="0.25">
      <c r="A64" s="10" t="s">
        <v>9</v>
      </c>
    </row>
    <row r="65" spans="1:6" x14ac:dyDescent="0.25">
      <c r="A65" s="10" t="s">
        <v>10</v>
      </c>
    </row>
    <row r="66" spans="1:6" x14ac:dyDescent="0.25">
      <c r="A66" s="10"/>
    </row>
    <row r="67" spans="1:6" x14ac:dyDescent="0.25">
      <c r="A67" s="8"/>
      <c r="B67" s="8"/>
      <c r="C67" s="8"/>
      <c r="D67" s="8"/>
    </row>
    <row r="68" spans="1:6" x14ac:dyDescent="0.25">
      <c r="A68" s="1" t="s">
        <v>6</v>
      </c>
      <c r="B68" s="4" t="s">
        <v>1</v>
      </c>
      <c r="C68" s="4" t="s">
        <v>2</v>
      </c>
      <c r="D68" s="1" t="s">
        <v>3</v>
      </c>
    </row>
    <row r="69" spans="1:6" x14ac:dyDescent="0.25">
      <c r="A69" s="7"/>
      <c r="B69" s="1">
        <v>1</v>
      </c>
      <c r="C69" s="1" t="str">
        <f>SR_Berechnungen!C69</f>
        <v xml:space="preserve"> </v>
      </c>
      <c r="D69" s="1" t="s">
        <v>52</v>
      </c>
      <c r="F69" s="13"/>
    </row>
    <row r="70" spans="1:6" x14ac:dyDescent="0.25">
      <c r="A70" s="7"/>
      <c r="B70" s="1">
        <v>2</v>
      </c>
      <c r="C70" s="1" t="str">
        <f>SR_Berechnungen!C70</f>
        <v>Strafrecht AT</v>
      </c>
      <c r="D70" s="1" t="s">
        <v>52</v>
      </c>
      <c r="F70" s="13"/>
    </row>
    <row r="71" spans="1:6" x14ac:dyDescent="0.25">
      <c r="A71" s="7"/>
      <c r="B71" s="1">
        <v>3</v>
      </c>
      <c r="C71" s="1" t="str">
        <f>SR_Berechnungen!C71</f>
        <v>Strafrecht AT; Strafrecht AT</v>
      </c>
      <c r="D71" s="1" t="s">
        <v>53</v>
      </c>
      <c r="F71" s="13"/>
    </row>
    <row r="72" spans="1:6" x14ac:dyDescent="0.25">
      <c r="A72" s="7"/>
      <c r="B72" s="1">
        <v>4</v>
      </c>
      <c r="C72" s="1" t="str">
        <f>SR_Berechnungen!C72</f>
        <v>Strafrecht AT; Strafrecht AT; Höchstpersönliche Rechtsgüter</v>
      </c>
      <c r="D72" s="1" t="s">
        <v>53</v>
      </c>
      <c r="F72" s="13"/>
    </row>
    <row r="73" spans="1:6" x14ac:dyDescent="0.25">
      <c r="A73" s="7"/>
      <c r="B73" s="1">
        <v>5</v>
      </c>
      <c r="C73" s="1" t="str">
        <f>SR_Berechnungen!C73</f>
        <v>Strafrecht AT; Strafrecht AT; Höchstpersönliche Rechtsgüter; Höchstpersönliche Rechtsgüter</v>
      </c>
      <c r="D73" s="3"/>
      <c r="F73" s="13"/>
    </row>
    <row r="74" spans="1:6" x14ac:dyDescent="0.25">
      <c r="A74" s="7"/>
      <c r="B74" s="1">
        <v>6</v>
      </c>
      <c r="C74" s="1" t="str">
        <f>SR_Berechnungen!C74</f>
        <v xml:space="preserve"> </v>
      </c>
      <c r="D74" s="1" t="s">
        <v>54</v>
      </c>
    </row>
    <row r="75" spans="1:6" x14ac:dyDescent="0.25">
      <c r="A75" s="7"/>
      <c r="B75" s="1">
        <v>7</v>
      </c>
      <c r="C75" s="1" t="str">
        <f>SR_Berechnungen!C75</f>
        <v>Vermögensdelikte</v>
      </c>
      <c r="D75" s="1" t="s">
        <v>54</v>
      </c>
    </row>
    <row r="76" spans="1:6" x14ac:dyDescent="0.25">
      <c r="A76" s="7"/>
      <c r="B76" s="1">
        <v>8</v>
      </c>
      <c r="C76" s="1" t="str">
        <f>SR_Berechnungen!C76</f>
        <v>Vermögensdelikte; Vermögensdelikte</v>
      </c>
      <c r="D76" s="1" t="s">
        <v>54</v>
      </c>
    </row>
    <row r="77" spans="1:6" x14ac:dyDescent="0.25">
      <c r="A77" s="7"/>
      <c r="B77" s="1">
        <v>9</v>
      </c>
      <c r="C77" s="1" t="str">
        <f>SR_Berechnungen!C77</f>
        <v>Strafrecht AT; Strafrecht AT; Höchstpersönliche Rechtsgüter; Höchstpersönliche Rechtsgüter; Vermögensdelikte; Vermögensdelikte; Vermögensdelikte</v>
      </c>
      <c r="D77" s="3"/>
    </row>
    <row r="78" spans="1:6" x14ac:dyDescent="0.25">
      <c r="A78" s="7"/>
      <c r="B78" s="1">
        <v>10</v>
      </c>
      <c r="C78" s="1" t="str">
        <f>SR_Berechnungen!C78</f>
        <v xml:space="preserve"> </v>
      </c>
      <c r="D78" s="1" t="s">
        <v>55</v>
      </c>
    </row>
    <row r="79" spans="1:6" x14ac:dyDescent="0.25">
      <c r="A79" s="7"/>
      <c r="B79" s="1">
        <v>11</v>
      </c>
      <c r="C79" s="1" t="str">
        <f>SR_Berechnungen!C79</f>
        <v>Sonstige Delikte</v>
      </c>
      <c r="D79" s="1" t="s">
        <v>51</v>
      </c>
    </row>
    <row r="80" spans="1:6" x14ac:dyDescent="0.25">
      <c r="A80" s="7"/>
      <c r="B80" s="1">
        <v>12</v>
      </c>
      <c r="C80" s="1" t="str">
        <f>SR_Berechnungen!C80</f>
        <v>Vermögensdelikte; Vermögensdelikte; Vermögensdelikte; Sonstige Delikte; StPO</v>
      </c>
      <c r="D80" s="3"/>
    </row>
    <row r="81" spans="1:4" x14ac:dyDescent="0.25">
      <c r="A81" s="7"/>
      <c r="B81" s="1">
        <v>13</v>
      </c>
      <c r="C81" s="1" t="str">
        <f>SR_Berechnungen!C81</f>
        <v xml:space="preserve"> </v>
      </c>
      <c r="D81" s="1" t="s">
        <v>51</v>
      </c>
    </row>
    <row r="82" spans="1:4" x14ac:dyDescent="0.25">
      <c r="A82" s="7"/>
      <c r="B82" s="1">
        <v>14</v>
      </c>
      <c r="C82" s="1" t="str">
        <f>SR_Berechnungen!C82</f>
        <v>Strafrecht AT; Strafrecht AT; Höchstpersönliche Rechtsgüter; Höchstpersönliche Rechtsgüter; StPO</v>
      </c>
      <c r="D82" s="3" t="s">
        <v>4</v>
      </c>
    </row>
    <row r="83" spans="1:4" x14ac:dyDescent="0.25">
      <c r="A83" s="7"/>
      <c r="B83" s="1">
        <v>15</v>
      </c>
      <c r="C83" s="1" t="str">
        <f>SR_Berechnungen!C83</f>
        <v>Vermögensdelikte; Vermögensdelikte; Vermögensdelikte; StPO</v>
      </c>
      <c r="D83" s="3" t="s">
        <v>4</v>
      </c>
    </row>
    <row r="84" spans="1:4" x14ac:dyDescent="0.25">
      <c r="A84" s="7"/>
      <c r="B84" s="1">
        <v>16</v>
      </c>
      <c r="C84" s="1" t="str">
        <f>SR_Berechnungen!C84</f>
        <v>Sonstige Delikte; StPO; StPO</v>
      </c>
      <c r="D84" s="3" t="s">
        <v>4</v>
      </c>
    </row>
  </sheetData>
  <dataValidations count="3">
    <dataValidation type="textLength" allowBlank="1" showInputMessage="1" showErrorMessage="1" sqref="D73" xr:uid="{618F0022-7177-428E-94BA-63B49D18060A}">
      <formula1>999999</formula1>
      <formula2>9999999</formula2>
    </dataValidation>
    <dataValidation type="textLength" allowBlank="1" showInputMessage="1" showErrorMessage="1" sqref="D77 D80 D82:D84" xr:uid="{75B9EA89-1E8B-4823-BE30-248BFC4F85E1}">
      <formula1>9999999</formula1>
      <formula2>99999999</formula2>
    </dataValidation>
    <dataValidation type="textLength" allowBlank="1" showInputMessage="1" showErrorMessage="1" sqref="D30:D32 D57:D59" xr:uid="{817F9526-AF05-4387-9041-BB97121AB8A1}">
      <formula1>99999</formula1>
      <formula2>999999</formula2>
    </dataValidation>
  </dataValidations>
  <pageMargins left="0.19685039370078741" right="0.19685039370078741" top="0.39370078740157483" bottom="0.19685039370078741" header="0.31496062992125984" footer="0.31496062992125984"/>
  <pageSetup paperSize="9" scale="74" fitToHeight="0" orientation="landscape" r:id="rId1"/>
  <rowBreaks count="2" manualBreakCount="2">
    <brk id="34" max="3" man="1"/>
    <brk id="61" max="3" man="1"/>
  </rowBreaks>
  <tableParts count="3"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D1B75-FD67-45E1-B974-0D878512E713}">
  <sheetPr>
    <tabColor rgb="FFC00000"/>
  </sheetPr>
  <dimension ref="A1:C84"/>
  <sheetViews>
    <sheetView workbookViewId="0"/>
  </sheetViews>
  <sheetFormatPr baseColWidth="10" defaultRowHeight="15" x14ac:dyDescent="0.25"/>
  <cols>
    <col min="1" max="1" width="39" bestFit="1" customWidth="1"/>
    <col min="2" max="2" width="68.5703125" bestFit="1" customWidth="1"/>
    <col min="3" max="3" width="54.42578125" bestFit="1" customWidth="1"/>
  </cols>
  <sheetData>
    <row r="1" spans="1:3" x14ac:dyDescent="0.25">
      <c r="A1" s="11" t="s">
        <v>8</v>
      </c>
    </row>
    <row r="11" spans="1:3" x14ac:dyDescent="0.25">
      <c r="A11" s="2" t="s">
        <v>14</v>
      </c>
    </row>
    <row r="14" spans="1:3" x14ac:dyDescent="0.25">
      <c r="B14" t="s">
        <v>3</v>
      </c>
      <c r="C14" t="s">
        <v>2</v>
      </c>
    </row>
    <row r="15" spans="1:3" x14ac:dyDescent="0.25">
      <c r="B15" t="str">
        <f>IF(Zivilrecht!D15="","",Zivilrecht!D15)</f>
        <v>BGB AT</v>
      </c>
      <c r="C15" t="s">
        <v>5</v>
      </c>
    </row>
    <row r="16" spans="1:3" x14ac:dyDescent="0.25">
      <c r="B16" t="str">
        <f>IF(Zivilrecht!D16="","",Zivilrecht!D16)</f>
        <v>Schuldrecht AT</v>
      </c>
      <c r="C16" t="str">
        <f>B15</f>
        <v>BGB AT</v>
      </c>
    </row>
    <row r="17" spans="2:3" x14ac:dyDescent="0.25">
      <c r="B17" t="str">
        <f>IF(Zivilrecht!D17="","",Zivilrecht!D17)</f>
        <v>Vertragsrecht</v>
      </c>
      <c r="C17" t="str">
        <f>B16</f>
        <v>Schuldrecht AT</v>
      </c>
    </row>
    <row r="18" spans="2:3" x14ac:dyDescent="0.25">
      <c r="B18" t="str">
        <f>IF(Zivilrecht!D18="","",Zivilrecht!D18)</f>
        <v>Bereicherungsrecht</v>
      </c>
      <c r="C18" t="str">
        <f>_xlfn.TEXTJOIN("; ",TRUE,B15,B17)</f>
        <v>BGB AT; Vertragsrecht</v>
      </c>
    </row>
    <row r="19" spans="2:3" x14ac:dyDescent="0.25">
      <c r="B19" t="str">
        <f>IF(Zivilrecht!D19="","",Zivilrecht!D19)</f>
        <v>Deliktsrecht</v>
      </c>
      <c r="C19" t="str">
        <f>_xlfn.TEXTJOIN("; ",TRUE,B16,B18)</f>
        <v>Schuldrecht AT; Bereicherungsrecht</v>
      </c>
    </row>
    <row r="20" spans="2:3" x14ac:dyDescent="0.25">
      <c r="B20" t="str">
        <f>IF(Zivilrecht!D20="","",Zivilrecht!D20)</f>
        <v>Gesellschaftsrecht</v>
      </c>
      <c r="C20" t="str">
        <f>_xlfn.TEXTJOIN("; ",TRUE,B17,B19)</f>
        <v>Vertragsrecht; Deliktsrecht</v>
      </c>
    </row>
    <row r="21" spans="2:3" x14ac:dyDescent="0.25">
      <c r="B21" t="str">
        <f>IF(Zivilrecht!D21="","",Zivilrecht!D21)</f>
        <v>Handelsrecht</v>
      </c>
      <c r="C21" t="str">
        <f>_xlfn.TEXTJOIN("; ",TRUE,B15,B18,B20)</f>
        <v>BGB AT; Bereicherungsrecht; Gesellschaftsrecht</v>
      </c>
    </row>
    <row r="22" spans="2:3" x14ac:dyDescent="0.25">
      <c r="B22" t="str">
        <f>IF(Zivilrecht!D22="","",Zivilrecht!D22)</f>
        <v>Mobiliarsachenrecht</v>
      </c>
      <c r="C22" t="str">
        <f>_xlfn.TEXTJOIN("; ",TRUE,B16,B19,B21)</f>
        <v>Schuldrecht AT; Deliktsrecht; Handelsrecht</v>
      </c>
    </row>
    <row r="23" spans="2:3" x14ac:dyDescent="0.25">
      <c r="B23" t="str">
        <f>IF(Zivilrecht!D23="","",Zivilrecht!D23)</f>
        <v>Immobiliarsachenrecht</v>
      </c>
      <c r="C23" t="str">
        <f>_xlfn.TEXTJOIN("; ",TRUE,B17,B20,B22)</f>
        <v>Vertragsrecht; Gesellschaftsrecht; Mobiliarsachenrecht</v>
      </c>
    </row>
    <row r="24" spans="2:3" x14ac:dyDescent="0.25">
      <c r="B24" t="str">
        <f>IF(Zivilrecht!D24="","",Zivilrecht!D24)</f>
        <v>ZPO I</v>
      </c>
      <c r="C24" t="str">
        <f>_xlfn.TEXTJOIN("; ",TRUE,B15,B18,B21,B23)</f>
        <v>BGB AT; Bereicherungsrecht; Handelsrecht; Immobiliarsachenrecht</v>
      </c>
    </row>
    <row r="25" spans="2:3" x14ac:dyDescent="0.25">
      <c r="B25" t="str">
        <f>IF(Zivilrecht!D25="","",Zivilrecht!D25)</f>
        <v>ZPO II</v>
      </c>
      <c r="C25" t="str">
        <f>_xlfn.TEXTJOIN("; ",TRUE,B16,B19,B22,B24)</f>
        <v>Schuldrecht AT; Deliktsrecht; Mobiliarsachenrecht; ZPO I</v>
      </c>
    </row>
    <row r="26" spans="2:3" x14ac:dyDescent="0.25">
      <c r="B26" t="str">
        <f>IF(Zivilrecht!D26="","",Zivilrecht!D26)</f>
        <v>Erbrecht</v>
      </c>
      <c r="C26" t="str">
        <f>_xlfn.TEXTJOIN("; ",TRUE,B17,B20,B23,B25)</f>
        <v>Vertragsrecht; Gesellschaftsrecht; Immobiliarsachenrecht; ZPO II</v>
      </c>
    </row>
    <row r="27" spans="2:3" x14ac:dyDescent="0.25">
      <c r="B27" t="str">
        <f>IF(Zivilrecht!D27="","",Zivilrecht!D27)</f>
        <v>Familienrecht</v>
      </c>
      <c r="C27" t="str">
        <f>_xlfn.TEXTJOIN("; ",TRUE,B18,B21,B24,B26)</f>
        <v>Bereicherungsrecht; Handelsrecht; ZPO I; Erbrecht</v>
      </c>
    </row>
    <row r="28" spans="2:3" x14ac:dyDescent="0.25">
      <c r="B28" t="str">
        <f>IF(Zivilrecht!D28="","",Zivilrecht!D28)</f>
        <v>Arbeitsrecht</v>
      </c>
      <c r="C28" t="str">
        <f>_xlfn.TEXTJOIN("; ",TRUE,B19,B22,B25,B27)</f>
        <v>Deliktsrecht; Mobiliarsachenrecht; ZPO II; Familienrecht</v>
      </c>
    </row>
    <row r="29" spans="2:3" x14ac:dyDescent="0.25">
      <c r="B29" t="str">
        <f>IF(Zivilrecht!D29="","",Zivilrecht!D29)</f>
        <v>Internationales Privatrecht</v>
      </c>
      <c r="C29" t="str">
        <f>_xlfn.TEXTJOIN("; ",TRUE,B15:B19,B28)</f>
        <v>BGB AT; Schuldrecht AT; Vertragsrecht; Bereicherungsrecht; Deliktsrecht; Arbeitsrecht</v>
      </c>
    </row>
    <row r="30" spans="2:3" x14ac:dyDescent="0.25">
      <c r="C30" t="str">
        <f>_xlfn.TEXTJOIN("; ",TRUE,B20:B22,B29)</f>
        <v>Gesellschaftsrecht; Handelsrecht; Mobiliarsachenrecht; Internationales Privatrecht</v>
      </c>
    </row>
    <row r="31" spans="2:3" x14ac:dyDescent="0.25">
      <c r="C31" t="str">
        <f>_xlfn.TEXTJOIN("; ",TRUE,B23:B25,B29)</f>
        <v>Immobiliarsachenrecht; ZPO I; ZPO II; Internationales Privatrecht</v>
      </c>
    </row>
    <row r="32" spans="2:3" x14ac:dyDescent="0.25">
      <c r="C32" t="str">
        <f>_xlfn.TEXTJOIN("; ",TRUE,B26:B29)</f>
        <v>Erbrecht; Familienrecht; Arbeitsrecht; Internationales Privatrecht</v>
      </c>
    </row>
    <row r="35" spans="1:3" x14ac:dyDescent="0.25">
      <c r="A35" s="2" t="s">
        <v>13</v>
      </c>
    </row>
    <row r="39" spans="1:3" x14ac:dyDescent="0.25">
      <c r="A39" t="str">
        <f>IF(Zivilrecht!D39="","",Zivilrecht!D39)</f>
        <v/>
      </c>
      <c r="B39" t="s">
        <v>5</v>
      </c>
    </row>
    <row r="40" spans="1:3" x14ac:dyDescent="0.25">
      <c r="A40" t="str">
        <f>IF(Zivilrecht!D40="","",Zivilrecht!D40)</f>
        <v/>
      </c>
      <c r="B40" t="str">
        <f>A39</f>
        <v/>
      </c>
    </row>
    <row r="41" spans="1:3" x14ac:dyDescent="0.25">
      <c r="B41" t="s">
        <v>3</v>
      </c>
      <c r="C41" t="s">
        <v>2</v>
      </c>
    </row>
    <row r="42" spans="1:3" x14ac:dyDescent="0.25">
      <c r="B42" t="str">
        <f>IF(Zivilrecht!D42="","",Zivilrecht!D42)</f>
        <v>BGB AT</v>
      </c>
      <c r="C42" t="s">
        <v>5</v>
      </c>
    </row>
    <row r="43" spans="1:3" x14ac:dyDescent="0.25">
      <c r="B43" t="str">
        <f>IF(Zivilrecht!D43="","",Zivilrecht!D43)</f>
        <v>Schuldrecht AT</v>
      </c>
      <c r="C43" t="str">
        <f>B42</f>
        <v>BGB AT</v>
      </c>
    </row>
    <row r="44" spans="1:3" x14ac:dyDescent="0.25">
      <c r="B44" t="str">
        <f>IF(Zivilrecht!D44="","",Zivilrecht!D44)</f>
        <v>Vertragsrecht</v>
      </c>
      <c r="C44" t="str">
        <f>B43</f>
        <v>Schuldrecht AT</v>
      </c>
    </row>
    <row r="45" spans="1:3" x14ac:dyDescent="0.25">
      <c r="B45" t="str">
        <f>IF(Zivilrecht!D45="","",Zivilrecht!D45)</f>
        <v>Bereicherungsrecht</v>
      </c>
      <c r="C45" t="str">
        <f>_xlfn.TEXTJOIN("; ",TRUE,B42,B44)</f>
        <v>BGB AT; Vertragsrecht</v>
      </c>
    </row>
    <row r="46" spans="1:3" x14ac:dyDescent="0.25">
      <c r="B46" t="str">
        <f>IF(Zivilrecht!D46="","",Zivilrecht!D46)</f>
        <v>Deliktsrecht</v>
      </c>
      <c r="C46" t="str">
        <f>_xlfn.TEXTJOIN("; ",TRUE,B43,B45)</f>
        <v>Schuldrecht AT; Bereicherungsrecht</v>
      </c>
    </row>
    <row r="47" spans="1:3" x14ac:dyDescent="0.25">
      <c r="B47" t="str">
        <f>IF(Zivilrecht!D47="","",Zivilrecht!D47)</f>
        <v>Gesellschaftsrecht</v>
      </c>
      <c r="C47" t="str">
        <f>_xlfn.TEXTJOIN("; ",TRUE,B44,B46)</f>
        <v>Vertragsrecht; Deliktsrecht</v>
      </c>
    </row>
    <row r="48" spans="1:3" x14ac:dyDescent="0.25">
      <c r="B48" t="str">
        <f>IF(Zivilrecht!D48="","",Zivilrecht!D48)</f>
        <v>Handelsrecht</v>
      </c>
      <c r="C48" t="str">
        <f>_xlfn.TEXTJOIN("; ",TRUE,B42,B45,B47)</f>
        <v>BGB AT; Bereicherungsrecht; Gesellschaftsrecht</v>
      </c>
    </row>
    <row r="49" spans="2:3" x14ac:dyDescent="0.25">
      <c r="B49" t="str">
        <f>IF(Zivilrecht!D49="","",Zivilrecht!D49)</f>
        <v>Mobiliarsachenrecht</v>
      </c>
      <c r="C49" t="str">
        <f>_xlfn.TEXTJOIN("; ",TRUE,B43,B46,B48)</f>
        <v>Schuldrecht AT; Deliktsrecht; Handelsrecht</v>
      </c>
    </row>
    <row r="50" spans="2:3" x14ac:dyDescent="0.25">
      <c r="B50" t="str">
        <f>IF(Zivilrecht!D50="","",Zivilrecht!D50)</f>
        <v>Immobiliarsachenrecht</v>
      </c>
      <c r="C50" t="str">
        <f>_xlfn.TEXTJOIN("; ",TRUE,B44,B47,B49)</f>
        <v>Vertragsrecht; Gesellschaftsrecht; Mobiliarsachenrecht</v>
      </c>
    </row>
    <row r="51" spans="2:3" x14ac:dyDescent="0.25">
      <c r="B51" t="str">
        <f>IF(Zivilrecht!D51="","",Zivilrecht!D51)</f>
        <v>ZPO I</v>
      </c>
      <c r="C51" t="str">
        <f>_xlfn.TEXTJOIN("; ",TRUE,B42,B45,B48,B50)</f>
        <v>BGB AT; Bereicherungsrecht; Handelsrecht; Immobiliarsachenrecht</v>
      </c>
    </row>
    <row r="52" spans="2:3" x14ac:dyDescent="0.25">
      <c r="B52" t="str">
        <f>IF(Zivilrecht!D52="","",Zivilrecht!D52)</f>
        <v>ZPO II</v>
      </c>
      <c r="C52" t="str">
        <f>_xlfn.TEXTJOIN("; ",TRUE,B43,B46,B49,B51)</f>
        <v>Schuldrecht AT; Deliktsrecht; Mobiliarsachenrecht; ZPO I</v>
      </c>
    </row>
    <row r="53" spans="2:3" x14ac:dyDescent="0.25">
      <c r="B53" t="str">
        <f>IF(Zivilrecht!D53="","",Zivilrecht!D53)</f>
        <v>Erbrecht</v>
      </c>
      <c r="C53" t="str">
        <f>_xlfn.TEXTJOIN("; ",TRUE,B44,B47,B50,B52)</f>
        <v>Vertragsrecht; Gesellschaftsrecht; Immobiliarsachenrecht; ZPO II</v>
      </c>
    </row>
    <row r="54" spans="2:3" x14ac:dyDescent="0.25">
      <c r="B54" t="str">
        <f>IF(Zivilrecht!D54="","",Zivilrecht!D54)</f>
        <v>Familienrecht</v>
      </c>
      <c r="C54" t="str">
        <f>_xlfn.TEXTJOIN("; ",TRUE,B45,B48,B51,B53)</f>
        <v>Bereicherungsrecht; Handelsrecht; ZPO I; Erbrecht</v>
      </c>
    </row>
    <row r="55" spans="2:3" x14ac:dyDescent="0.25">
      <c r="B55" t="str">
        <f>IF(Zivilrecht!D55="","",Zivilrecht!D55)</f>
        <v>Arbeitsrecht</v>
      </c>
      <c r="C55" t="str">
        <f>_xlfn.TEXTJOIN("; ",TRUE,B46,B49,B52,B54)</f>
        <v>Deliktsrecht; Mobiliarsachenrecht; ZPO II; Familienrecht</v>
      </c>
    </row>
    <row r="56" spans="2:3" x14ac:dyDescent="0.25">
      <c r="B56" t="str">
        <f>IF(Zivilrecht!D56="","",Zivilrecht!D56)</f>
        <v>Internationales Privatrecht</v>
      </c>
      <c r="C56" t="str">
        <f>_xlfn.TEXTJOIN("; ",TRUE,B42:B46,B55)</f>
        <v>BGB AT; Schuldrecht AT; Vertragsrecht; Bereicherungsrecht; Deliktsrecht; Arbeitsrecht</v>
      </c>
    </row>
    <row r="57" spans="2:3" x14ac:dyDescent="0.25">
      <c r="C57" t="str">
        <f>_xlfn.TEXTJOIN("; ",TRUE,B47:B49,B56)</f>
        <v>Gesellschaftsrecht; Handelsrecht; Mobiliarsachenrecht; Internationales Privatrecht</v>
      </c>
    </row>
    <row r="58" spans="2:3" x14ac:dyDescent="0.25">
      <c r="C58" t="str">
        <f>_xlfn.TEXTJOIN("; ",TRUE,B50:B52,B56)</f>
        <v>Immobiliarsachenrecht; ZPO I; ZPO II; Internationales Privatrecht</v>
      </c>
    </row>
    <row r="59" spans="2:3" x14ac:dyDescent="0.25">
      <c r="C59" t="str">
        <f>_xlfn.TEXTJOIN("; ",TRUE,B53:B56)</f>
        <v>Erbrecht; Familienrecht; Arbeitsrecht; Internationales Privatrecht</v>
      </c>
    </row>
    <row r="66" spans="1:3" x14ac:dyDescent="0.25">
      <c r="A66" s="2" t="s">
        <v>7</v>
      </c>
    </row>
    <row r="68" spans="1:3" x14ac:dyDescent="0.25">
      <c r="B68" t="s">
        <v>3</v>
      </c>
      <c r="C68" t="s">
        <v>2</v>
      </c>
    </row>
    <row r="69" spans="1:3" x14ac:dyDescent="0.25">
      <c r="B69" t="str">
        <f>IF(Zivilrecht!D69="","",Zivilrecht!D69)</f>
        <v>BGB AT + Schuldrecht AT</v>
      </c>
      <c r="C69" t="s">
        <v>5</v>
      </c>
    </row>
    <row r="70" spans="1:3" x14ac:dyDescent="0.25">
      <c r="B70" t="str">
        <f>IF(Zivilrecht!D70="","",Zivilrecht!D70)</f>
        <v>Vertragsrecht</v>
      </c>
      <c r="C70" t="str">
        <f>B69</f>
        <v>BGB AT + Schuldrecht AT</v>
      </c>
    </row>
    <row r="71" spans="1:3" x14ac:dyDescent="0.25">
      <c r="B71" t="str">
        <f>IF(Zivilrecht!D71="","",Zivilrecht!D71)</f>
        <v>Bereichungsrecht</v>
      </c>
      <c r="C71" t="str">
        <f>_xlfn.TEXTJOIN("; ",TRUE,B69:B70)</f>
        <v>BGB AT + Schuldrecht AT; Vertragsrecht</v>
      </c>
    </row>
    <row r="72" spans="1:3" x14ac:dyDescent="0.25">
      <c r="B72" t="str">
        <f>IF(Zivilrecht!D72="","",Zivilrecht!D72)</f>
        <v>Deliktsrecht</v>
      </c>
      <c r="C72" t="str">
        <f>_xlfn.TEXTJOIN("; ",TRUE,B69:B71)</f>
        <v>BGB AT + Schuldrecht AT; Vertragsrecht; Bereichungsrecht</v>
      </c>
    </row>
    <row r="73" spans="1:3" x14ac:dyDescent="0.25">
      <c r="B73" t="str">
        <f>IF(Zivilrecht!D73="","",Zivilrecht!D73)</f>
        <v/>
      </c>
      <c r="C73" t="str">
        <f>_xlfn.TEXTJOIN("; ",TRUE,B69:B72)</f>
        <v>BGB AT + Schuldrecht AT; Vertragsrecht; Bereichungsrecht; Deliktsrecht</v>
      </c>
    </row>
    <row r="74" spans="1:3" x14ac:dyDescent="0.25">
      <c r="B74" t="str">
        <f>IF(Zivilrecht!D74="","",Zivilrecht!D74)</f>
        <v>Handels- + Gesellschaftsrecht</v>
      </c>
      <c r="C74" t="s">
        <v>5</v>
      </c>
    </row>
    <row r="75" spans="1:3" x14ac:dyDescent="0.25">
      <c r="B75" t="str">
        <f>IF(Zivilrecht!D75="","",Zivilrecht!D75)</f>
        <v>Sachenrecht</v>
      </c>
      <c r="C75" t="str">
        <f>B74</f>
        <v>Handels- + Gesellschaftsrecht</v>
      </c>
    </row>
    <row r="76" spans="1:3" x14ac:dyDescent="0.25">
      <c r="B76" t="str">
        <f>IF(Zivilrecht!D76="","",Zivilrecht!D76)</f>
        <v>ZPO I + II</v>
      </c>
      <c r="C76" t="str">
        <f>_xlfn.TEXTJOIN("; ",TRUE,B74:B75)</f>
        <v>Handels- + Gesellschaftsrecht; Sachenrecht</v>
      </c>
    </row>
    <row r="77" spans="1:3" x14ac:dyDescent="0.25">
      <c r="B77" t="str">
        <f>IF(Zivilrecht!D77="","",Zivilrecht!D77)</f>
        <v/>
      </c>
      <c r="C77" t="str">
        <f>_xlfn.TEXTJOIN("; ",TRUE,B69:B76)</f>
        <v>BGB AT + Schuldrecht AT; Vertragsrecht; Bereichungsrecht; Deliktsrecht; Handels- + Gesellschaftsrecht; Sachenrecht; ZPO I + II</v>
      </c>
    </row>
    <row r="78" spans="1:3" x14ac:dyDescent="0.25">
      <c r="B78" t="str">
        <f>IF(Zivilrecht!D78="","",Zivilrecht!D78)</f>
        <v>Familien- + Erbrecht</v>
      </c>
      <c r="C78" t="s">
        <v>5</v>
      </c>
    </row>
    <row r="79" spans="1:3" x14ac:dyDescent="0.25">
      <c r="B79" t="str">
        <f>IF(Zivilrecht!D79="","",Zivilrecht!D79)</f>
        <v>Arbeitsrecht</v>
      </c>
      <c r="C79" t="str">
        <f>B78</f>
        <v>Familien- + Erbrecht</v>
      </c>
    </row>
    <row r="80" spans="1:3" x14ac:dyDescent="0.25">
      <c r="B80" t="str">
        <f>IF(Zivilrecht!D80="","",Zivilrecht!D80)</f>
        <v/>
      </c>
      <c r="C80" t="str">
        <f>_xlfn.TEXTJOIN("; ",TRUE,B74:B76,B78:B79)</f>
        <v>Handels- + Gesellschaftsrecht; Sachenrecht; ZPO I + II; Familien- + Erbrecht; Arbeitsrecht</v>
      </c>
    </row>
    <row r="81" spans="2:3" x14ac:dyDescent="0.25">
      <c r="B81" t="str">
        <f>IF(Zivilrecht!D81="","",Zivilrecht!D81)</f>
        <v>Internationales Privatrecht</v>
      </c>
      <c r="C81" t="s">
        <v>5</v>
      </c>
    </row>
    <row r="82" spans="2:3" x14ac:dyDescent="0.25">
      <c r="B82" t="str">
        <f>Zivilrecht!D82</f>
        <v/>
      </c>
      <c r="C82" t="str">
        <f>_xlfn.TEXTJOIN("; ",TRUE,B69:B72,B81)</f>
        <v>BGB AT + Schuldrecht AT; Vertragsrecht; Bereichungsrecht; Deliktsrecht; Internationales Privatrecht</v>
      </c>
    </row>
    <row r="83" spans="2:3" x14ac:dyDescent="0.25">
      <c r="B83" t="str">
        <f>Zivilrecht!D83</f>
        <v/>
      </c>
      <c r="C83" t="str">
        <f>_xlfn.TEXTJOIN("; ",TRUE,B74:B76,B81)</f>
        <v>Handels- + Gesellschaftsrecht; Sachenrecht; ZPO I + II; Internationales Privatrecht</v>
      </c>
    </row>
    <row r="84" spans="2:3" x14ac:dyDescent="0.25">
      <c r="B84" t="str">
        <f>Zivilrecht!D84</f>
        <v/>
      </c>
      <c r="C84" t="str">
        <f>_xlfn.TEXTJOIN("; ",TRUE,B78:B79,B81)</f>
        <v>Familien- + Erbrecht; Arbeitsrecht; Internationales Privatrecht</v>
      </c>
    </row>
  </sheetData>
  <phoneticPr fontId="2" type="noConversion"/>
  <pageMargins left="0.7" right="0.7" top="0.78740157499999996" bottom="0.78740157499999996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73E82-5901-4F19-B201-0BA1E8053A6E}">
  <sheetPr>
    <tabColor rgb="FFC00000"/>
  </sheetPr>
  <dimension ref="A1:C84"/>
  <sheetViews>
    <sheetView topLeftCell="A25" workbookViewId="0">
      <selection activeCell="B15" sqref="B15:B29"/>
    </sheetView>
  </sheetViews>
  <sheetFormatPr baseColWidth="10" defaultRowHeight="15" x14ac:dyDescent="0.25"/>
  <cols>
    <col min="1" max="1" width="39" bestFit="1" customWidth="1"/>
    <col min="2" max="2" width="68.5703125" bestFit="1" customWidth="1"/>
    <col min="3" max="3" width="54.42578125" bestFit="1" customWidth="1"/>
  </cols>
  <sheetData>
    <row r="1" spans="1:3" x14ac:dyDescent="0.25">
      <c r="A1" s="11" t="s">
        <v>8</v>
      </c>
    </row>
    <row r="11" spans="1:3" x14ac:dyDescent="0.25">
      <c r="A11" s="2" t="s">
        <v>14</v>
      </c>
    </row>
    <row r="14" spans="1:3" x14ac:dyDescent="0.25">
      <c r="B14" t="s">
        <v>3</v>
      </c>
      <c r="C14" t="s">
        <v>2</v>
      </c>
    </row>
    <row r="15" spans="1:3" x14ac:dyDescent="0.25">
      <c r="B15" t="str">
        <f>IF('Öffentliches Recht'!D15="","",'Öffentliches Recht'!D15)</f>
        <v>Grundrechte</v>
      </c>
      <c r="C15" t="s">
        <v>5</v>
      </c>
    </row>
    <row r="16" spans="1:3" x14ac:dyDescent="0.25">
      <c r="B16" t="str">
        <f>IF('Öffentliches Recht'!D16="","",'Öffentliches Recht'!D16)</f>
        <v>Grundrechte</v>
      </c>
      <c r="C16" t="str">
        <f>B15</f>
        <v>Grundrechte</v>
      </c>
    </row>
    <row r="17" spans="2:3" x14ac:dyDescent="0.25">
      <c r="B17" t="str">
        <f>IF('Öffentliches Recht'!D17="","",'Öffentliches Recht'!D17)</f>
        <v>Grundrechte</v>
      </c>
      <c r="C17" t="str">
        <f>B16</f>
        <v>Grundrechte</v>
      </c>
    </row>
    <row r="18" spans="2:3" x14ac:dyDescent="0.25">
      <c r="B18" t="str">
        <f>IF('Öffentliches Recht'!D18="","",'Öffentliches Recht'!D18)</f>
        <v>Staatsorganisationsrecht</v>
      </c>
      <c r="C18" t="str">
        <f>_xlfn.TEXTJOIN("; ",TRUE,B15,B17)</f>
        <v>Grundrechte; Grundrechte</v>
      </c>
    </row>
    <row r="19" spans="2:3" x14ac:dyDescent="0.25">
      <c r="B19" t="str">
        <f>IF('Öffentliches Recht'!D19="","",'Öffentliches Recht'!D19)</f>
        <v>Staatsorganisationsrecht</v>
      </c>
      <c r="C19" t="str">
        <f>_xlfn.TEXTJOIN("; ",TRUE,B16,B18)</f>
        <v>Grundrechte; Staatsorganisationsrecht</v>
      </c>
    </row>
    <row r="20" spans="2:3" x14ac:dyDescent="0.25">
      <c r="B20" t="str">
        <f>IF('Öffentliches Recht'!D20="","",'Öffentliches Recht'!D20)</f>
        <v>Europarecht</v>
      </c>
      <c r="C20" t="str">
        <f>_xlfn.TEXTJOIN("; ",TRUE,B17,B19)</f>
        <v>Grundrechte; Staatsorganisationsrecht</v>
      </c>
    </row>
    <row r="21" spans="2:3" x14ac:dyDescent="0.25">
      <c r="B21" t="str">
        <f>IF('Öffentliches Recht'!D21="","",'Öffentliches Recht'!D21)</f>
        <v>Europarecht</v>
      </c>
      <c r="C21" t="str">
        <f>_xlfn.TEXTJOIN("; ",TRUE,B15,B18,B20)</f>
        <v>Grundrechte; Staatsorganisationsrecht; Europarecht</v>
      </c>
    </row>
    <row r="22" spans="2:3" x14ac:dyDescent="0.25">
      <c r="B22" t="str">
        <f>IF('Öffentliches Recht'!D22="","",'Öffentliches Recht'!D22)</f>
        <v>Verwaltungsrecht AT</v>
      </c>
      <c r="C22" t="str">
        <f>_xlfn.TEXTJOIN("; ",TRUE,B16,B19,B21)</f>
        <v>Grundrechte; Staatsorganisationsrecht; Europarecht</v>
      </c>
    </row>
    <row r="23" spans="2:3" x14ac:dyDescent="0.25">
      <c r="B23" t="str">
        <f>IF('Öffentliches Recht'!D23="","",'Öffentliches Recht'!D23)</f>
        <v>Verwaltungsrecht AT</v>
      </c>
      <c r="C23" t="str">
        <f>_xlfn.TEXTJOIN("; ",TRUE,B17,B20,B22)</f>
        <v>Grundrechte; Europarecht; Verwaltungsrecht AT</v>
      </c>
    </row>
    <row r="24" spans="2:3" x14ac:dyDescent="0.25">
      <c r="B24" t="str">
        <f>IF('Öffentliches Recht'!D24="","",'Öffentliches Recht'!D24)</f>
        <v>Polizei- und Versammlungsrecht</v>
      </c>
      <c r="C24" t="str">
        <f>_xlfn.TEXTJOIN("; ",TRUE,B15,B18,B21,B23)</f>
        <v>Grundrechte; Staatsorganisationsrecht; Europarecht; Verwaltungsrecht AT</v>
      </c>
    </row>
    <row r="25" spans="2:3" x14ac:dyDescent="0.25">
      <c r="B25" t="str">
        <f>IF('Öffentliches Recht'!D25="","",'Öffentliches Recht'!D25)</f>
        <v>Polizei- und Versammlungsrecht</v>
      </c>
      <c r="C25" t="str">
        <f>_xlfn.TEXTJOIN("; ",TRUE,B16,B19,B22,B24)</f>
        <v>Grundrechte; Staatsorganisationsrecht; Verwaltungsrecht AT; Polizei- und Versammlungsrecht</v>
      </c>
    </row>
    <row r="26" spans="2:3" x14ac:dyDescent="0.25">
      <c r="B26" t="str">
        <f>IF('Öffentliches Recht'!D26="","",'Öffentliches Recht'!D26)</f>
        <v>Baurecht</v>
      </c>
      <c r="C26" t="str">
        <f>_xlfn.TEXTJOIN("; ",TRUE,B17,B20,B23,B25)</f>
        <v>Grundrechte; Europarecht; Verwaltungsrecht AT; Polizei- und Versammlungsrecht</v>
      </c>
    </row>
    <row r="27" spans="2:3" x14ac:dyDescent="0.25">
      <c r="B27" t="str">
        <f>IF('Öffentliches Recht'!D27="","",'Öffentliches Recht'!D27)</f>
        <v>Kommunalrecht</v>
      </c>
      <c r="C27" t="str">
        <f>_xlfn.TEXTJOIN("; ",TRUE,B18,B21,B24,B26)</f>
        <v>Staatsorganisationsrecht; Europarecht; Polizei- und Versammlungsrecht; Baurecht</v>
      </c>
    </row>
    <row r="28" spans="2:3" x14ac:dyDescent="0.25">
      <c r="B28" t="str">
        <f>IF('Öffentliches Recht'!D28="","",'Öffentliches Recht'!D28)</f>
        <v>Staatshaftungsrecht</v>
      </c>
      <c r="C28" t="str">
        <f>_xlfn.TEXTJOIN("; ",TRUE,B19,B22,B25,B27)</f>
        <v>Staatsorganisationsrecht; Verwaltungsrecht AT; Polizei- und Versammlungsrecht; Kommunalrecht</v>
      </c>
    </row>
    <row r="29" spans="2:3" x14ac:dyDescent="0.25">
      <c r="B29" t="str">
        <f>IF('Öffentliches Recht'!D29="","",'Öffentliches Recht'!D29)</f>
        <v>Völkerrecht</v>
      </c>
      <c r="C29" t="str">
        <f>_xlfn.TEXTJOIN("; ",TRUE,B15:B19,B28)</f>
        <v>Grundrechte; Grundrechte; Grundrechte; Staatsorganisationsrecht; Staatsorganisationsrecht; Staatshaftungsrecht</v>
      </c>
    </row>
    <row r="30" spans="2:3" x14ac:dyDescent="0.25">
      <c r="C30" t="str">
        <f>_xlfn.TEXTJOIN("; ",TRUE,B20:B22,B29)</f>
        <v>Europarecht; Europarecht; Verwaltungsrecht AT; Völkerrecht</v>
      </c>
    </row>
    <row r="31" spans="2:3" x14ac:dyDescent="0.25">
      <c r="C31" t="str">
        <f>_xlfn.TEXTJOIN("; ",TRUE,B23:B25,B29)</f>
        <v>Verwaltungsrecht AT; Polizei- und Versammlungsrecht; Polizei- und Versammlungsrecht; Völkerrecht</v>
      </c>
    </row>
    <row r="32" spans="2:3" x14ac:dyDescent="0.25">
      <c r="C32" t="str">
        <f>_xlfn.TEXTJOIN("; ",TRUE,B26:B29)</f>
        <v>Baurecht; Kommunalrecht; Staatshaftungsrecht; Völkerrecht</v>
      </c>
    </row>
    <row r="35" spans="1:3" x14ac:dyDescent="0.25">
      <c r="A35" s="2" t="s">
        <v>13</v>
      </c>
    </row>
    <row r="39" spans="1:3" x14ac:dyDescent="0.25">
      <c r="A39" t="str">
        <f>IF(Zivilrecht!D39="","",Zivilrecht!D39)</f>
        <v/>
      </c>
      <c r="B39" t="s">
        <v>5</v>
      </c>
    </row>
    <row r="40" spans="1:3" x14ac:dyDescent="0.25">
      <c r="A40" t="str">
        <f>IF(Zivilrecht!D40="","",Zivilrecht!D40)</f>
        <v/>
      </c>
      <c r="B40" t="str">
        <f>A39</f>
        <v/>
      </c>
    </row>
    <row r="41" spans="1:3" x14ac:dyDescent="0.25">
      <c r="B41" t="s">
        <v>3</v>
      </c>
      <c r="C41" t="s">
        <v>2</v>
      </c>
    </row>
    <row r="42" spans="1:3" x14ac:dyDescent="0.25">
      <c r="B42" t="str">
        <f>IF('Öffentliches Recht'!D42="","",'Öffentliches Recht'!D42)</f>
        <v>Grundrechte</v>
      </c>
      <c r="C42" t="s">
        <v>5</v>
      </c>
    </row>
    <row r="43" spans="1:3" x14ac:dyDescent="0.25">
      <c r="B43" t="str">
        <f>IF('Öffentliches Recht'!D43="","",'Öffentliches Recht'!D43)</f>
        <v>Grundrechte</v>
      </c>
      <c r="C43" t="str">
        <f>B42</f>
        <v>Grundrechte</v>
      </c>
    </row>
    <row r="44" spans="1:3" x14ac:dyDescent="0.25">
      <c r="B44" t="str">
        <f>IF('Öffentliches Recht'!D44="","",'Öffentliches Recht'!D44)</f>
        <v>Grundrechte</v>
      </c>
      <c r="C44" t="str">
        <f>B43</f>
        <v>Grundrechte</v>
      </c>
    </row>
    <row r="45" spans="1:3" x14ac:dyDescent="0.25">
      <c r="B45" t="str">
        <f>IF('Öffentliches Recht'!D45="","",'Öffentliches Recht'!D45)</f>
        <v>Staatsorganisationsrecht</v>
      </c>
      <c r="C45" t="str">
        <f>_xlfn.TEXTJOIN("; ",TRUE,B42,B44)</f>
        <v>Grundrechte; Grundrechte</v>
      </c>
    </row>
    <row r="46" spans="1:3" x14ac:dyDescent="0.25">
      <c r="B46" t="str">
        <f>IF('Öffentliches Recht'!D46="","",'Öffentliches Recht'!D46)</f>
        <v>Staatsorganisationsrecht</v>
      </c>
      <c r="C46" t="str">
        <f>_xlfn.TEXTJOIN("; ",TRUE,B43,B45)</f>
        <v>Grundrechte; Staatsorganisationsrecht</v>
      </c>
    </row>
    <row r="47" spans="1:3" x14ac:dyDescent="0.25">
      <c r="B47" t="str">
        <f>IF('Öffentliches Recht'!D47="","",'Öffentliches Recht'!D47)</f>
        <v>Europarecht</v>
      </c>
      <c r="C47" t="str">
        <f>_xlfn.TEXTJOIN("; ",TRUE,B44,B46)</f>
        <v>Grundrechte; Staatsorganisationsrecht</v>
      </c>
    </row>
    <row r="48" spans="1:3" x14ac:dyDescent="0.25">
      <c r="B48" t="str">
        <f>IF('Öffentliches Recht'!D48="","",'Öffentliches Recht'!D48)</f>
        <v>Europarecht</v>
      </c>
      <c r="C48" t="str">
        <f>_xlfn.TEXTJOIN("; ",TRUE,B42,B45,B47)</f>
        <v>Grundrechte; Staatsorganisationsrecht; Europarecht</v>
      </c>
    </row>
    <row r="49" spans="2:3" x14ac:dyDescent="0.25">
      <c r="B49" t="str">
        <f>IF('Öffentliches Recht'!D49="","",'Öffentliches Recht'!D49)</f>
        <v>Verwaltungsrecht AT</v>
      </c>
      <c r="C49" t="str">
        <f>_xlfn.TEXTJOIN("; ",TRUE,B43,B46,B48)</f>
        <v>Grundrechte; Staatsorganisationsrecht; Europarecht</v>
      </c>
    </row>
    <row r="50" spans="2:3" x14ac:dyDescent="0.25">
      <c r="B50" t="str">
        <f>IF('Öffentliches Recht'!D50="","",'Öffentliches Recht'!D50)</f>
        <v>Verwaltungsrecht AT</v>
      </c>
      <c r="C50" t="str">
        <f>_xlfn.TEXTJOIN("; ",TRUE,B44,B47,B49)</f>
        <v>Grundrechte; Europarecht; Verwaltungsrecht AT</v>
      </c>
    </row>
    <row r="51" spans="2:3" x14ac:dyDescent="0.25">
      <c r="B51" t="str">
        <f>IF('Öffentliches Recht'!D51="","",'Öffentliches Recht'!D51)</f>
        <v>Polizei- und Versammlungsrecht</v>
      </c>
      <c r="C51" t="str">
        <f>_xlfn.TEXTJOIN("; ",TRUE,B42,B45,B48,B50)</f>
        <v>Grundrechte; Staatsorganisationsrecht; Europarecht; Verwaltungsrecht AT</v>
      </c>
    </row>
    <row r="52" spans="2:3" x14ac:dyDescent="0.25">
      <c r="B52" t="str">
        <f>IF('Öffentliches Recht'!D52="","",'Öffentliches Recht'!D52)</f>
        <v>Polizei- und Versammlungsrecht</v>
      </c>
      <c r="C52" t="str">
        <f>_xlfn.TEXTJOIN("; ",TRUE,B43,B46,B49,B51)</f>
        <v>Grundrechte; Staatsorganisationsrecht; Verwaltungsrecht AT; Polizei- und Versammlungsrecht</v>
      </c>
    </row>
    <row r="53" spans="2:3" x14ac:dyDescent="0.25">
      <c r="B53" t="str">
        <f>IF('Öffentliches Recht'!D53="","",'Öffentliches Recht'!D53)</f>
        <v>Baurecht</v>
      </c>
      <c r="C53" t="str">
        <f>_xlfn.TEXTJOIN("; ",TRUE,B44,B47,B50,B52)</f>
        <v>Grundrechte; Europarecht; Verwaltungsrecht AT; Polizei- und Versammlungsrecht</v>
      </c>
    </row>
    <row r="54" spans="2:3" x14ac:dyDescent="0.25">
      <c r="B54" t="str">
        <f>IF('Öffentliches Recht'!D54="","",'Öffentliches Recht'!D54)</f>
        <v>Kommunalrecht</v>
      </c>
      <c r="C54" t="str">
        <f>_xlfn.TEXTJOIN("; ",TRUE,B45,B48,B51,B53)</f>
        <v>Staatsorganisationsrecht; Europarecht; Polizei- und Versammlungsrecht; Baurecht</v>
      </c>
    </row>
    <row r="55" spans="2:3" x14ac:dyDescent="0.25">
      <c r="B55" t="str">
        <f>IF('Öffentliches Recht'!D55="","",'Öffentliches Recht'!D55)</f>
        <v>Staatshaftungsrecht</v>
      </c>
      <c r="C55" t="str">
        <f>_xlfn.TEXTJOIN("; ",TRUE,B46,B49,B52,B54)</f>
        <v>Staatsorganisationsrecht; Verwaltungsrecht AT; Polizei- und Versammlungsrecht; Kommunalrecht</v>
      </c>
    </row>
    <row r="56" spans="2:3" x14ac:dyDescent="0.25">
      <c r="B56" t="str">
        <f>IF('Öffentliches Recht'!D56="","",'Öffentliches Recht'!D56)</f>
        <v>Völkerrecht</v>
      </c>
      <c r="C56" t="str">
        <f>_xlfn.TEXTJOIN("; ",TRUE,B42:B46,B55)</f>
        <v>Grundrechte; Grundrechte; Grundrechte; Staatsorganisationsrecht; Staatsorganisationsrecht; Staatshaftungsrecht</v>
      </c>
    </row>
    <row r="57" spans="2:3" x14ac:dyDescent="0.25">
      <c r="C57" t="str">
        <f>_xlfn.TEXTJOIN("; ",TRUE,B47:B49,B56)</f>
        <v>Europarecht; Europarecht; Verwaltungsrecht AT; Völkerrecht</v>
      </c>
    </row>
    <row r="58" spans="2:3" x14ac:dyDescent="0.25">
      <c r="C58" t="str">
        <f>_xlfn.TEXTJOIN("; ",TRUE,B50:B52,B56)</f>
        <v>Verwaltungsrecht AT; Polizei- und Versammlungsrecht; Polizei- und Versammlungsrecht; Völkerrecht</v>
      </c>
    </row>
    <row r="59" spans="2:3" x14ac:dyDescent="0.25">
      <c r="C59" t="str">
        <f>_xlfn.TEXTJOIN("; ",TRUE,B53:B56)</f>
        <v>Baurecht; Kommunalrecht; Staatshaftungsrecht; Völkerrecht</v>
      </c>
    </row>
    <row r="66" spans="1:3" x14ac:dyDescent="0.25">
      <c r="A66" s="2" t="s">
        <v>7</v>
      </c>
    </row>
    <row r="68" spans="1:3" x14ac:dyDescent="0.25">
      <c r="B68" t="s">
        <v>3</v>
      </c>
      <c r="C68" t="s">
        <v>2</v>
      </c>
    </row>
    <row r="69" spans="1:3" x14ac:dyDescent="0.25">
      <c r="B69" t="str">
        <f>IF('Öffentliches Recht'!D69="","",'Öffentliches Recht'!D69)</f>
        <v>Grundrechte</v>
      </c>
      <c r="C69" t="s">
        <v>5</v>
      </c>
    </row>
    <row r="70" spans="1:3" x14ac:dyDescent="0.25">
      <c r="B70" t="str">
        <f>IF('Öffentliches Recht'!D70="","",'Öffentliches Recht'!D70)</f>
        <v>Grundrechte</v>
      </c>
      <c r="C70" t="str">
        <f>B69</f>
        <v>Grundrechte</v>
      </c>
    </row>
    <row r="71" spans="1:3" x14ac:dyDescent="0.25">
      <c r="B71" t="str">
        <f>IF('Öffentliches Recht'!D71="","",'Öffentliches Recht'!D71)</f>
        <v>Staatsorganisationsrecht</v>
      </c>
      <c r="C71" t="str">
        <f>_xlfn.TEXTJOIN("; ",TRUE,B69:B70)</f>
        <v>Grundrechte; Grundrechte</v>
      </c>
    </row>
    <row r="72" spans="1:3" x14ac:dyDescent="0.25">
      <c r="B72" t="str">
        <f>IF('Öffentliches Recht'!D72="","",'Öffentliches Recht'!D72)</f>
        <v>Staatsorganisationsrecht</v>
      </c>
      <c r="C72" t="str">
        <f>_xlfn.TEXTJOIN("; ",TRUE,B69:B71)</f>
        <v>Grundrechte; Grundrechte; Staatsorganisationsrecht</v>
      </c>
    </row>
    <row r="73" spans="1:3" x14ac:dyDescent="0.25">
      <c r="B73" t="str">
        <f>IF('Öffentliches Recht'!D73="","",'Öffentliches Recht'!D73)</f>
        <v/>
      </c>
      <c r="C73" t="str">
        <f>_xlfn.TEXTJOIN("; ",TRUE,B69:B72)</f>
        <v>Grundrechte; Grundrechte; Staatsorganisationsrecht; Staatsorganisationsrecht</v>
      </c>
    </row>
    <row r="74" spans="1:3" x14ac:dyDescent="0.25">
      <c r="B74" t="str">
        <f>IF('Öffentliches Recht'!D74="","",'Öffentliches Recht'!D74)</f>
        <v>Europarecht</v>
      </c>
      <c r="C74" t="s">
        <v>5</v>
      </c>
    </row>
    <row r="75" spans="1:3" x14ac:dyDescent="0.25">
      <c r="B75" t="str">
        <f>IF('Öffentliches Recht'!D75="","",'Öffentliches Recht'!D75)</f>
        <v>Verwaltungsrecht AT</v>
      </c>
      <c r="C75" t="str">
        <f>B74</f>
        <v>Europarecht</v>
      </c>
    </row>
    <row r="76" spans="1:3" x14ac:dyDescent="0.25">
      <c r="B76" t="str">
        <f>IF('Öffentliches Recht'!D76="","",'Öffentliches Recht'!D76)</f>
        <v>Polizei- und Versammlungsrecht</v>
      </c>
      <c r="C76" t="str">
        <f>_xlfn.TEXTJOIN("; ",TRUE,B74:B75)</f>
        <v>Europarecht; Verwaltungsrecht AT</v>
      </c>
    </row>
    <row r="77" spans="1:3" x14ac:dyDescent="0.25">
      <c r="B77" t="str">
        <f>IF('Öffentliches Recht'!D77="","",'Öffentliches Recht'!D77)</f>
        <v/>
      </c>
      <c r="C77" t="str">
        <f>_xlfn.TEXTJOIN("; ",TRUE,B69:B76)</f>
        <v>Grundrechte; Grundrechte; Staatsorganisationsrecht; Staatsorganisationsrecht; Europarecht; Verwaltungsrecht AT; Polizei- und Versammlungsrecht</v>
      </c>
    </row>
    <row r="78" spans="1:3" x14ac:dyDescent="0.25">
      <c r="B78" t="str">
        <f>IF('Öffentliches Recht'!D78="","",'Öffentliches Recht'!D78)</f>
        <v>Baurecht</v>
      </c>
      <c r="C78" t="s">
        <v>5</v>
      </c>
    </row>
    <row r="79" spans="1:3" x14ac:dyDescent="0.25">
      <c r="B79" t="str">
        <f>IF('Öffentliches Recht'!D79="","",'Öffentliches Recht'!D79)</f>
        <v>Kommunal- + Staatshaftungsrecht</v>
      </c>
      <c r="C79" t="str">
        <f>B78</f>
        <v>Baurecht</v>
      </c>
    </row>
    <row r="80" spans="1:3" x14ac:dyDescent="0.25">
      <c r="B80" t="str">
        <f>IF('Öffentliches Recht'!D80="","",'Öffentliches Recht'!D80)</f>
        <v/>
      </c>
      <c r="C80" t="str">
        <f>_xlfn.TEXTJOIN("; ",TRUE,B74:B76,B78:B79)</f>
        <v>Europarecht; Verwaltungsrecht AT; Polizei- und Versammlungsrecht; Baurecht; Kommunal- + Staatshaftungsrecht</v>
      </c>
    </row>
    <row r="81" spans="2:3" x14ac:dyDescent="0.25">
      <c r="B81" t="str">
        <f>IF('Öffentliches Recht'!D81="","",'Öffentliches Recht'!D81)</f>
        <v>Völkerrecht</v>
      </c>
      <c r="C81" t="s">
        <v>5</v>
      </c>
    </row>
    <row r="82" spans="2:3" x14ac:dyDescent="0.25">
      <c r="B82" t="str">
        <f>IF('Öffentliches Recht'!D82="","",'Öffentliches Recht'!D82)</f>
        <v/>
      </c>
      <c r="C82" t="str">
        <f>_xlfn.TEXTJOIN("; ",TRUE,B69:B72,B81)</f>
        <v>Grundrechte; Grundrechte; Staatsorganisationsrecht; Staatsorganisationsrecht; Völkerrecht</v>
      </c>
    </row>
    <row r="83" spans="2:3" x14ac:dyDescent="0.25">
      <c r="B83" t="str">
        <f>IF('Öffentliches Recht'!D83="","",'Öffentliches Recht'!D83)</f>
        <v/>
      </c>
      <c r="C83" t="str">
        <f>_xlfn.TEXTJOIN("; ",TRUE,B74:B76,B81)</f>
        <v>Europarecht; Verwaltungsrecht AT; Polizei- und Versammlungsrecht; Völkerrecht</v>
      </c>
    </row>
    <row r="84" spans="2:3" x14ac:dyDescent="0.25">
      <c r="B84" t="str">
        <f>IF('Öffentliches Recht'!D84="","",'Öffentliches Recht'!D84)</f>
        <v/>
      </c>
      <c r="C84" t="str">
        <f>_xlfn.TEXTJOIN("; ",TRUE,B78:B79,B81)</f>
        <v>Baurecht; Kommunal- + Staatshaftungsrecht; Völkerrecht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6DE65-16B5-464E-BC8A-6529505EC5AE}">
  <sheetPr>
    <tabColor rgb="FFC00000"/>
  </sheetPr>
  <dimension ref="A1:C84"/>
  <sheetViews>
    <sheetView workbookViewId="0"/>
  </sheetViews>
  <sheetFormatPr baseColWidth="10" defaultRowHeight="15" x14ac:dyDescent="0.25"/>
  <cols>
    <col min="1" max="1" width="39" bestFit="1" customWidth="1"/>
    <col min="2" max="2" width="68.5703125" bestFit="1" customWidth="1"/>
    <col min="3" max="3" width="54.42578125" bestFit="1" customWidth="1"/>
  </cols>
  <sheetData>
    <row r="1" spans="1:3" x14ac:dyDescent="0.25">
      <c r="A1" s="11" t="s">
        <v>8</v>
      </c>
    </row>
    <row r="11" spans="1:3" x14ac:dyDescent="0.25">
      <c r="A11" s="2" t="s">
        <v>14</v>
      </c>
    </row>
    <row r="14" spans="1:3" x14ac:dyDescent="0.25">
      <c r="B14" t="s">
        <v>3</v>
      </c>
      <c r="C14" t="s">
        <v>2</v>
      </c>
    </row>
    <row r="15" spans="1:3" x14ac:dyDescent="0.25">
      <c r="B15" t="str">
        <f>IF(Strafrecht!D15="","",Strafrecht!D15)</f>
        <v>Strafrecht AT</v>
      </c>
      <c r="C15" t="s">
        <v>5</v>
      </c>
    </row>
    <row r="16" spans="1:3" x14ac:dyDescent="0.25">
      <c r="B16" t="str">
        <f>IF(Strafrecht!D16="","",Strafrecht!D16)</f>
        <v>Strafrecht AT</v>
      </c>
      <c r="C16" t="str">
        <f>B15</f>
        <v>Strafrecht AT</v>
      </c>
    </row>
    <row r="17" spans="2:3" x14ac:dyDescent="0.25">
      <c r="B17" t="str">
        <f>IF(Strafrecht!D17="","",Strafrecht!D17)</f>
        <v>Strafrecht AT</v>
      </c>
      <c r="C17" t="str">
        <f>B16</f>
        <v>Strafrecht AT</v>
      </c>
    </row>
    <row r="18" spans="2:3" x14ac:dyDescent="0.25">
      <c r="B18" t="str">
        <f>IF(Strafrecht!D18="","",Strafrecht!D18)</f>
        <v>Höchstpersönliche Rechtsgüter</v>
      </c>
      <c r="C18" t="str">
        <f>_xlfn.TEXTJOIN("; ",TRUE,B15,B17)</f>
        <v>Strafrecht AT; Strafrecht AT</v>
      </c>
    </row>
    <row r="19" spans="2:3" x14ac:dyDescent="0.25">
      <c r="B19" t="str">
        <f>IF(Strafrecht!D19="","",Strafrecht!D19)</f>
        <v>Höchstpersönliche Rechtsgüter</v>
      </c>
      <c r="C19" t="str">
        <f>_xlfn.TEXTJOIN("; ",TRUE,B16,B18)</f>
        <v>Strafrecht AT; Höchstpersönliche Rechtsgüter</v>
      </c>
    </row>
    <row r="20" spans="2:3" x14ac:dyDescent="0.25">
      <c r="B20" t="str">
        <f>IF(Strafrecht!D20="","",Strafrecht!D20)</f>
        <v>Höchstpersönliche Rechtsgüter</v>
      </c>
      <c r="C20" t="str">
        <f>_xlfn.TEXTJOIN("; ",TRUE,B17,B19)</f>
        <v>Strafrecht AT; Höchstpersönliche Rechtsgüter</v>
      </c>
    </row>
    <row r="21" spans="2:3" x14ac:dyDescent="0.25">
      <c r="B21" t="str">
        <f>IF(Strafrecht!D21="","",Strafrecht!D21)</f>
        <v>Vermögensdelikte</v>
      </c>
      <c r="C21" t="str">
        <f>_xlfn.TEXTJOIN("; ",TRUE,B15,B18,B20)</f>
        <v>Strafrecht AT; Höchstpersönliche Rechtsgüter; Höchstpersönliche Rechtsgüter</v>
      </c>
    </row>
    <row r="22" spans="2:3" x14ac:dyDescent="0.25">
      <c r="B22" t="str">
        <f>IF(Strafrecht!D22="","",Strafrecht!D22)</f>
        <v>Vermögensdelikte</v>
      </c>
      <c r="C22" t="str">
        <f>_xlfn.TEXTJOIN("; ",TRUE,B16,B19,B21)</f>
        <v>Strafrecht AT; Höchstpersönliche Rechtsgüter; Vermögensdelikte</v>
      </c>
    </row>
    <row r="23" spans="2:3" x14ac:dyDescent="0.25">
      <c r="B23" t="str">
        <f>IF(Strafrecht!D23="","",Strafrecht!D23)</f>
        <v>Vermögensdelikte</v>
      </c>
      <c r="C23" t="str">
        <f>_xlfn.TEXTJOIN("; ",TRUE,B17,B20,B22)</f>
        <v>Strafrecht AT; Höchstpersönliche Rechtsgüter; Vermögensdelikte</v>
      </c>
    </row>
    <row r="24" spans="2:3" x14ac:dyDescent="0.25">
      <c r="B24" t="str">
        <f>IF(Strafrecht!D24="","",Strafrecht!D24)</f>
        <v>Vermögensdelikte</v>
      </c>
      <c r="C24" t="str">
        <f>_xlfn.TEXTJOIN("; ",TRUE,B15,B18,B21,B23)</f>
        <v>Strafrecht AT; Höchstpersönliche Rechtsgüter; Vermögensdelikte; Vermögensdelikte</v>
      </c>
    </row>
    <row r="25" spans="2:3" x14ac:dyDescent="0.25">
      <c r="B25" t="str">
        <f>IF(Strafrecht!D25="","",Strafrecht!D25)</f>
        <v>Sonstige Delikte</v>
      </c>
      <c r="C25" t="str">
        <f>_xlfn.TEXTJOIN("; ",TRUE,B16,B19,B22,B24)</f>
        <v>Strafrecht AT; Höchstpersönliche Rechtsgüter; Vermögensdelikte; Vermögensdelikte</v>
      </c>
    </row>
    <row r="26" spans="2:3" x14ac:dyDescent="0.25">
      <c r="B26" t="str">
        <f>IF(Strafrecht!D26="","",Strafrecht!D26)</f>
        <v>Sonstige Delikte</v>
      </c>
      <c r="C26" t="str">
        <f>_xlfn.TEXTJOIN("; ",TRUE,B17,B20,B23,B25)</f>
        <v>Strafrecht AT; Höchstpersönliche Rechtsgüter; Vermögensdelikte; Sonstige Delikte</v>
      </c>
    </row>
    <row r="27" spans="2:3" x14ac:dyDescent="0.25">
      <c r="B27" t="str">
        <f>IF(Strafrecht!D27="","",Strafrecht!D27)</f>
        <v>StPO</v>
      </c>
      <c r="C27" t="str">
        <f>_xlfn.TEXTJOIN("; ",TRUE,B18,B21,B24,B26)</f>
        <v>Höchstpersönliche Rechtsgüter; Vermögensdelikte; Vermögensdelikte; Sonstige Delikte</v>
      </c>
    </row>
    <row r="28" spans="2:3" x14ac:dyDescent="0.25">
      <c r="B28" t="str">
        <f>IF(Strafrecht!D28="","",Strafrecht!D28)</f>
        <v>StPO</v>
      </c>
      <c r="C28" t="str">
        <f>_xlfn.TEXTJOIN("; ",TRUE,B19,B22,B25,B27)</f>
        <v>Höchstpersönliche Rechtsgüter; Vermögensdelikte; Sonstige Delikte; StPO</v>
      </c>
    </row>
    <row r="29" spans="2:3" x14ac:dyDescent="0.25">
      <c r="B29" t="str">
        <f>IF(Strafrecht!D29="","",Strafrecht!D29)</f>
        <v>StPO</v>
      </c>
      <c r="C29" t="str">
        <f>_xlfn.TEXTJOIN("; ",TRUE,B15:B19,B28)</f>
        <v>Strafrecht AT; Strafrecht AT; Strafrecht AT; Höchstpersönliche Rechtsgüter; Höchstpersönliche Rechtsgüter; StPO</v>
      </c>
    </row>
    <row r="30" spans="2:3" x14ac:dyDescent="0.25">
      <c r="C30" t="str">
        <f>_xlfn.TEXTJOIN("; ",TRUE,B20:B22,B29)</f>
        <v>Höchstpersönliche Rechtsgüter; Vermögensdelikte; Vermögensdelikte; StPO</v>
      </c>
    </row>
    <row r="31" spans="2:3" x14ac:dyDescent="0.25">
      <c r="C31" t="str">
        <f>_xlfn.TEXTJOIN("; ",TRUE,B23:B25,B29)</f>
        <v>Vermögensdelikte; Vermögensdelikte; Sonstige Delikte; StPO</v>
      </c>
    </row>
    <row r="32" spans="2:3" x14ac:dyDescent="0.25">
      <c r="C32" t="str">
        <f>_xlfn.TEXTJOIN("; ",TRUE,B26:B29)</f>
        <v>Sonstige Delikte; StPO; StPO; StPO</v>
      </c>
    </row>
    <row r="35" spans="1:3" x14ac:dyDescent="0.25">
      <c r="A35" s="2" t="s">
        <v>13</v>
      </c>
    </row>
    <row r="39" spans="1:3" x14ac:dyDescent="0.25">
      <c r="A39" t="str">
        <f>IF(Zivilrecht!D39="","",Zivilrecht!D39)</f>
        <v/>
      </c>
      <c r="B39" t="s">
        <v>5</v>
      </c>
    </row>
    <row r="40" spans="1:3" x14ac:dyDescent="0.25">
      <c r="A40" t="str">
        <f>IF(Zivilrecht!D40="","",Zivilrecht!D40)</f>
        <v/>
      </c>
      <c r="B40" t="str">
        <f>A39</f>
        <v/>
      </c>
    </row>
    <row r="41" spans="1:3" x14ac:dyDescent="0.25">
      <c r="B41" t="s">
        <v>3</v>
      </c>
      <c r="C41" t="s">
        <v>2</v>
      </c>
    </row>
    <row r="42" spans="1:3" x14ac:dyDescent="0.25">
      <c r="B42" t="str">
        <f>IF(Strafrecht!D42="","",Strafrecht!D42)</f>
        <v>Strafrecht AT</v>
      </c>
      <c r="C42" t="s">
        <v>5</v>
      </c>
    </row>
    <row r="43" spans="1:3" x14ac:dyDescent="0.25">
      <c r="B43" t="str">
        <f>IF(Strafrecht!D43="","",Strafrecht!D43)</f>
        <v>Strafrecht AT</v>
      </c>
      <c r="C43" t="str">
        <f>B42</f>
        <v>Strafrecht AT</v>
      </c>
    </row>
    <row r="44" spans="1:3" x14ac:dyDescent="0.25">
      <c r="B44" t="str">
        <f>IF(Strafrecht!D44="","",Strafrecht!D44)</f>
        <v>Strafrecht AT</v>
      </c>
      <c r="C44" t="str">
        <f>B43</f>
        <v>Strafrecht AT</v>
      </c>
    </row>
    <row r="45" spans="1:3" x14ac:dyDescent="0.25">
      <c r="B45" t="str">
        <f>IF(Strafrecht!D45="","",Strafrecht!D45)</f>
        <v>Höchstpersönliche Rechtsgüter</v>
      </c>
      <c r="C45" t="str">
        <f>_xlfn.TEXTJOIN("; ",TRUE,B42,B44)</f>
        <v>Strafrecht AT; Strafrecht AT</v>
      </c>
    </row>
    <row r="46" spans="1:3" x14ac:dyDescent="0.25">
      <c r="B46" t="str">
        <f>IF(Strafrecht!D46="","",Strafrecht!D46)</f>
        <v>Höchstpersönliche Rechtsgüter</v>
      </c>
      <c r="C46" t="str">
        <f>_xlfn.TEXTJOIN("; ",TRUE,B43,B45)</f>
        <v>Strafrecht AT; Höchstpersönliche Rechtsgüter</v>
      </c>
    </row>
    <row r="47" spans="1:3" x14ac:dyDescent="0.25">
      <c r="B47" t="str">
        <f>IF(Strafrecht!D47="","",Strafrecht!D47)</f>
        <v>Höchstpersönliche Rechtsgüter</v>
      </c>
      <c r="C47" t="str">
        <f>_xlfn.TEXTJOIN("; ",TRUE,B44,B46)</f>
        <v>Strafrecht AT; Höchstpersönliche Rechtsgüter</v>
      </c>
    </row>
    <row r="48" spans="1:3" x14ac:dyDescent="0.25">
      <c r="B48" t="str">
        <f>IF(Strafrecht!D48="","",Strafrecht!D48)</f>
        <v>Vermögensdelikte</v>
      </c>
      <c r="C48" t="str">
        <f>_xlfn.TEXTJOIN("; ",TRUE,B42,B45,B47)</f>
        <v>Strafrecht AT; Höchstpersönliche Rechtsgüter; Höchstpersönliche Rechtsgüter</v>
      </c>
    </row>
    <row r="49" spans="2:3" x14ac:dyDescent="0.25">
      <c r="B49" t="str">
        <f>IF(Strafrecht!D49="","",Strafrecht!D49)</f>
        <v>Vermögensdelikte</v>
      </c>
      <c r="C49" t="str">
        <f>_xlfn.TEXTJOIN("; ",TRUE,B43,B46,B48)</f>
        <v>Strafrecht AT; Höchstpersönliche Rechtsgüter; Vermögensdelikte</v>
      </c>
    </row>
    <row r="50" spans="2:3" x14ac:dyDescent="0.25">
      <c r="B50" t="str">
        <f>IF(Strafrecht!D50="","",Strafrecht!D50)</f>
        <v>Vermögensdelikte</v>
      </c>
      <c r="C50" t="str">
        <f>_xlfn.TEXTJOIN("; ",TRUE,B44,B47,B49)</f>
        <v>Strafrecht AT; Höchstpersönliche Rechtsgüter; Vermögensdelikte</v>
      </c>
    </row>
    <row r="51" spans="2:3" x14ac:dyDescent="0.25">
      <c r="B51" t="str">
        <f>IF(Strafrecht!D51="","",Strafrecht!D51)</f>
        <v>Vermögensdelikte</v>
      </c>
      <c r="C51" t="str">
        <f>_xlfn.TEXTJOIN("; ",TRUE,B42,B45,B48,B50)</f>
        <v>Strafrecht AT; Höchstpersönliche Rechtsgüter; Vermögensdelikte; Vermögensdelikte</v>
      </c>
    </row>
    <row r="52" spans="2:3" x14ac:dyDescent="0.25">
      <c r="B52" t="str">
        <f>IF(Strafrecht!D52="","",Strafrecht!D52)</f>
        <v>Sonstige Delikte</v>
      </c>
      <c r="C52" t="str">
        <f>_xlfn.TEXTJOIN("; ",TRUE,B43,B46,B49,B51)</f>
        <v>Strafrecht AT; Höchstpersönliche Rechtsgüter; Vermögensdelikte; Vermögensdelikte</v>
      </c>
    </row>
    <row r="53" spans="2:3" x14ac:dyDescent="0.25">
      <c r="B53" t="str">
        <f>IF(Strafrecht!D53="","",Strafrecht!D53)</f>
        <v>Sonstige Delikte</v>
      </c>
      <c r="C53" t="str">
        <f>_xlfn.TEXTJOIN("; ",TRUE,B44,B47,B50,B52)</f>
        <v>Strafrecht AT; Höchstpersönliche Rechtsgüter; Vermögensdelikte; Sonstige Delikte</v>
      </c>
    </row>
    <row r="54" spans="2:3" x14ac:dyDescent="0.25">
      <c r="B54" t="str">
        <f>IF(Strafrecht!D54="","",Strafrecht!D54)</f>
        <v>StPO</v>
      </c>
      <c r="C54" t="str">
        <f>_xlfn.TEXTJOIN("; ",TRUE,B45,B48,B51,B53)</f>
        <v>Höchstpersönliche Rechtsgüter; Vermögensdelikte; Vermögensdelikte; Sonstige Delikte</v>
      </c>
    </row>
    <row r="55" spans="2:3" x14ac:dyDescent="0.25">
      <c r="B55" t="str">
        <f>IF(Strafrecht!D55="","",Strafrecht!D55)</f>
        <v>StPO</v>
      </c>
      <c r="C55" t="str">
        <f>_xlfn.TEXTJOIN("; ",TRUE,B46,B49,B52,B54)</f>
        <v>Höchstpersönliche Rechtsgüter; Vermögensdelikte; Sonstige Delikte; StPO</v>
      </c>
    </row>
    <row r="56" spans="2:3" x14ac:dyDescent="0.25">
      <c r="B56" t="str">
        <f>IF(Strafrecht!D56="","",Strafrecht!D56)</f>
        <v>StPO</v>
      </c>
      <c r="C56" t="str">
        <f>_xlfn.TEXTJOIN("; ",TRUE,B42:B46,B55)</f>
        <v>Strafrecht AT; Strafrecht AT; Strafrecht AT; Höchstpersönliche Rechtsgüter; Höchstpersönliche Rechtsgüter; StPO</v>
      </c>
    </row>
    <row r="57" spans="2:3" x14ac:dyDescent="0.25">
      <c r="C57" t="str">
        <f>_xlfn.TEXTJOIN("; ",TRUE,B47:B49,B56)</f>
        <v>Höchstpersönliche Rechtsgüter; Vermögensdelikte; Vermögensdelikte; StPO</v>
      </c>
    </row>
    <row r="58" spans="2:3" x14ac:dyDescent="0.25">
      <c r="C58" t="str">
        <f>_xlfn.TEXTJOIN("; ",TRUE,B50:B52,B56)</f>
        <v>Vermögensdelikte; Vermögensdelikte; Sonstige Delikte; StPO</v>
      </c>
    </row>
    <row r="59" spans="2:3" x14ac:dyDescent="0.25">
      <c r="C59" t="str">
        <f>_xlfn.TEXTJOIN("; ",TRUE,B53:B56)</f>
        <v>Sonstige Delikte; StPO; StPO; StPO</v>
      </c>
    </row>
    <row r="66" spans="1:3" x14ac:dyDescent="0.25">
      <c r="A66" s="2" t="s">
        <v>7</v>
      </c>
    </row>
    <row r="68" spans="1:3" x14ac:dyDescent="0.25">
      <c r="B68" t="s">
        <v>3</v>
      </c>
      <c r="C68" t="s">
        <v>2</v>
      </c>
    </row>
    <row r="69" spans="1:3" x14ac:dyDescent="0.25">
      <c r="B69" t="str">
        <f>IF(Strafrecht!D69="","",Strafrecht!D69)</f>
        <v>Strafrecht AT</v>
      </c>
      <c r="C69" t="s">
        <v>5</v>
      </c>
    </row>
    <row r="70" spans="1:3" x14ac:dyDescent="0.25">
      <c r="B70" t="str">
        <f>IF(Strafrecht!D70="","",Strafrecht!D70)</f>
        <v>Strafrecht AT</v>
      </c>
      <c r="C70" t="str">
        <f>B69</f>
        <v>Strafrecht AT</v>
      </c>
    </row>
    <row r="71" spans="1:3" x14ac:dyDescent="0.25">
      <c r="B71" t="str">
        <f>IF(Strafrecht!D71="","",Strafrecht!D71)</f>
        <v>Höchstpersönliche Rechtsgüter</v>
      </c>
      <c r="C71" t="str">
        <f>_xlfn.TEXTJOIN("; ",TRUE,B69:B70)</f>
        <v>Strafrecht AT; Strafrecht AT</v>
      </c>
    </row>
    <row r="72" spans="1:3" x14ac:dyDescent="0.25">
      <c r="B72" t="str">
        <f>IF(Strafrecht!D72="","",Strafrecht!D72)</f>
        <v>Höchstpersönliche Rechtsgüter</v>
      </c>
      <c r="C72" t="str">
        <f>_xlfn.TEXTJOIN("; ",TRUE,B69:B71)</f>
        <v>Strafrecht AT; Strafrecht AT; Höchstpersönliche Rechtsgüter</v>
      </c>
    </row>
    <row r="73" spans="1:3" x14ac:dyDescent="0.25">
      <c r="B73" t="str">
        <f>IF(Strafrecht!D73="","",Strafrecht!D73)</f>
        <v/>
      </c>
      <c r="C73" t="str">
        <f>_xlfn.TEXTJOIN("; ",TRUE,B69:B72)</f>
        <v>Strafrecht AT; Strafrecht AT; Höchstpersönliche Rechtsgüter; Höchstpersönliche Rechtsgüter</v>
      </c>
    </row>
    <row r="74" spans="1:3" x14ac:dyDescent="0.25">
      <c r="B74" t="str">
        <f>IF(Strafrecht!D74="","",Strafrecht!D74)</f>
        <v>Vermögensdelikte</v>
      </c>
      <c r="C74" t="s">
        <v>5</v>
      </c>
    </row>
    <row r="75" spans="1:3" x14ac:dyDescent="0.25">
      <c r="B75" t="str">
        <f>IF(Strafrecht!D75="","",Strafrecht!D75)</f>
        <v>Vermögensdelikte</v>
      </c>
      <c r="C75" t="str">
        <f>B74</f>
        <v>Vermögensdelikte</v>
      </c>
    </row>
    <row r="76" spans="1:3" x14ac:dyDescent="0.25">
      <c r="B76" t="str">
        <f>IF(Strafrecht!D76="","",Strafrecht!D76)</f>
        <v>Vermögensdelikte</v>
      </c>
      <c r="C76" t="str">
        <f>_xlfn.TEXTJOIN("; ",TRUE,B74:B75)</f>
        <v>Vermögensdelikte; Vermögensdelikte</v>
      </c>
    </row>
    <row r="77" spans="1:3" x14ac:dyDescent="0.25">
      <c r="B77" t="str">
        <f>IF(Strafrecht!D77="","",Strafrecht!D77)</f>
        <v/>
      </c>
      <c r="C77" t="str">
        <f>_xlfn.TEXTJOIN("; ",TRUE,B69:B76)</f>
        <v>Strafrecht AT; Strafrecht AT; Höchstpersönliche Rechtsgüter; Höchstpersönliche Rechtsgüter; Vermögensdelikte; Vermögensdelikte; Vermögensdelikte</v>
      </c>
    </row>
    <row r="78" spans="1:3" x14ac:dyDescent="0.25">
      <c r="B78" t="str">
        <f>IF(Strafrecht!D78="","",Strafrecht!D78)</f>
        <v>Sonstige Delikte</v>
      </c>
      <c r="C78" t="s">
        <v>5</v>
      </c>
    </row>
    <row r="79" spans="1:3" x14ac:dyDescent="0.25">
      <c r="B79" t="str">
        <f>IF(Strafrecht!D79="","",Strafrecht!D79)</f>
        <v>StPO</v>
      </c>
      <c r="C79" t="str">
        <f>B78</f>
        <v>Sonstige Delikte</v>
      </c>
    </row>
    <row r="80" spans="1:3" x14ac:dyDescent="0.25">
      <c r="B80" t="str">
        <f>IF(Strafrecht!D80="","",Strafrecht!D80)</f>
        <v/>
      </c>
      <c r="C80" t="str">
        <f>_xlfn.TEXTJOIN("; ",TRUE,B74:B76,B78:B79)</f>
        <v>Vermögensdelikte; Vermögensdelikte; Vermögensdelikte; Sonstige Delikte; StPO</v>
      </c>
    </row>
    <row r="81" spans="2:3" x14ac:dyDescent="0.25">
      <c r="B81" t="str">
        <f>IF(Strafrecht!D81="","",Strafrecht!D81)</f>
        <v>StPO</v>
      </c>
      <c r="C81" t="s">
        <v>5</v>
      </c>
    </row>
    <row r="82" spans="2:3" x14ac:dyDescent="0.25">
      <c r="B82" t="str">
        <f>IF(Strafrecht!D82="","",Strafrecht!D82)</f>
        <v/>
      </c>
      <c r="C82" t="str">
        <f>_xlfn.TEXTJOIN("; ",TRUE,B69:B72,B81)</f>
        <v>Strafrecht AT; Strafrecht AT; Höchstpersönliche Rechtsgüter; Höchstpersönliche Rechtsgüter; StPO</v>
      </c>
    </row>
    <row r="83" spans="2:3" x14ac:dyDescent="0.25">
      <c r="B83" t="str">
        <f>IF(Strafrecht!D83="","",Strafrecht!D83)</f>
        <v/>
      </c>
      <c r="C83" t="str">
        <f>_xlfn.TEXTJOIN("; ",TRUE,B74:B76,B81)</f>
        <v>Vermögensdelikte; Vermögensdelikte; Vermögensdelikte; StPO</v>
      </c>
    </row>
    <row r="84" spans="2:3" x14ac:dyDescent="0.25">
      <c r="B84" t="str">
        <f>IF(Strafrecht!D84="","",Strafrecht!D84)</f>
        <v/>
      </c>
      <c r="C84" t="str">
        <f>_xlfn.TEXTJOIN("; ",TRUE,B78:B79,B81)</f>
        <v>Sonstige Delikte; StPO; StPO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6</vt:i4>
      </vt:variant>
      <vt:variant>
        <vt:lpstr>Benannte Bereiche</vt:lpstr>
      </vt:variant>
      <vt:variant>
        <vt:i4>3</vt:i4>
      </vt:variant>
    </vt:vector>
  </HeadingPairs>
  <TitlesOfParts>
    <vt:vector size="9" baseType="lpstr">
      <vt:lpstr>Zivilrecht</vt:lpstr>
      <vt:lpstr>Öffentliches Recht</vt:lpstr>
      <vt:lpstr>Strafrecht</vt:lpstr>
      <vt:lpstr>ZR_Berechnungen</vt:lpstr>
      <vt:lpstr>ÖR_Berechnungen</vt:lpstr>
      <vt:lpstr>SR_Berechnungen</vt:lpstr>
      <vt:lpstr>'Öffentliches Recht'!Druckbereich</vt:lpstr>
      <vt:lpstr>Strafrecht!Druckbereich</vt:lpstr>
      <vt:lpstr>Zivilrecht!Druckbereich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</dc:creator>
  <cp:lastModifiedBy>Christoph</cp:lastModifiedBy>
  <cp:lastPrinted>2023-04-06T09:35:48Z</cp:lastPrinted>
  <dcterms:created xsi:type="dcterms:W3CDTF">2021-07-09T11:56:18Z</dcterms:created>
  <dcterms:modified xsi:type="dcterms:W3CDTF">2023-04-06T09:36:00Z</dcterms:modified>
</cp:coreProperties>
</file>